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2018-2020" sheetId="1" r:id="rId1"/>
  </sheets>
  <definedNames>
    <definedName name="_xlnm.Print_Titles" localSheetId="0">'2018-2020'!$7:$8</definedName>
  </definedNames>
  <calcPr fullCalcOnLoad="1"/>
</workbook>
</file>

<file path=xl/sharedStrings.xml><?xml version="1.0" encoding="utf-8"?>
<sst xmlns="http://schemas.openxmlformats.org/spreadsheetml/2006/main" count="187" uniqueCount="173">
  <si>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</si>
  <si>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</si>
  <si>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</si>
  <si>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</si>
  <si>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</si>
  <si>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</si>
  <si>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</si>
  <si>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</si>
  <si>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</si>
  <si>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</si>
  <si>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</si>
  <si>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</si>
  <si>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</si>
  <si>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</si>
  <si>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</si>
  <si>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</si>
  <si>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</si>
  <si>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</si>
  <si>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</si>
  <si>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</si>
  <si>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</si>
  <si>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</si>
  <si>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</si>
  <si>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</si>
  <si>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</si>
  <si>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</si>
  <si>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</si>
  <si>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</si>
  <si>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</si>
  <si>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</si>
  <si>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</si>
  <si>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</si>
  <si>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</si>
  <si>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</si>
  <si>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</si>
  <si>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</si>
  <si>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</si>
  <si>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</si>
  <si>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</si>
  <si>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</si>
  <si>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</si>
  <si>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</si>
  <si>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</si>
  <si>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</si>
  <si>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</si>
  <si>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</si>
  <si>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</si>
  <si>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</si>
  <si>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</si>
  <si>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</si>
  <si>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</si>
  <si>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</si>
  <si>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</si>
  <si>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</si>
  <si>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</si>
  <si>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</si>
  <si>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</si>
  <si>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</si>
  <si>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</si>
  <si>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</si>
  <si>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</si>
  <si>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</si>
  <si>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</si>
  <si>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</si>
  <si>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</si>
  <si>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</si>
  <si>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</si>
  <si>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</si>
  <si>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</si>
  <si>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</si>
  <si>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</si>
  <si>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</si>
  <si>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</si>
  <si>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</si>
  <si>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</si>
  <si>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</si>
  <si>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</si>
  <si>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</si>
  <si>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</si>
  <si>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</si>
  <si>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</si>
  <si>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</si>
  <si>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</si>
  <si>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</si>
  <si>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</si>
  <si>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</si>
  <si>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</si>
  <si>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</si>
  <si>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</si>
  <si>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</si>
  <si>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</si>
  <si>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</si>
  <si>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</si>
  <si>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</si>
  <si>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</si>
  <si>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</si>
  <si>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</si>
  <si>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</si>
  <si>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</si>
  <si>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</si>
  <si>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</si>
  <si>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</si>
  <si>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</si>
  <si>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</si>
  <si>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</si>
  <si>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</si>
  <si>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</si>
  <si>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</si>
  <si>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</si>
  <si>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</si>
  <si>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</si>
  <si>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</si>
  <si>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</si>
  <si>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</si>
  <si>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</si>
  <si>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</si>
  <si>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</si>
  <si>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</si>
  <si>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</si>
  <si>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</si>
  <si>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</si>
  <si>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</si>
  <si>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</si>
  <si>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0720000000</t>
  </si>
  <si>
    <t>0700000000</t>
  </si>
  <si>
    <t>4100000000</t>
  </si>
  <si>
    <t>4190000000</t>
  </si>
  <si>
    <t>Иные непрограмные мероприятия</t>
  </si>
  <si>
    <t>01201L5191</t>
  </si>
  <si>
    <t xml:space="preserve">Комплектование книжных фондов библиотек муниципальных образований 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</si>
  <si>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</si>
  <si>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</si>
  <si>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2019 год</t>
  </si>
  <si>
    <t>2020 год</t>
  </si>
  <si>
    <t>0150000000</t>
  </si>
  <si>
    <t>0150100000</t>
  </si>
  <si>
    <t>0150108817</t>
  </si>
  <si>
    <t xml:space="preserve">     Подпрограмма "Развитие событийного туризма на территории Савинского городского поселения"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</si>
  <si>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</si>
  <si>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 xml:space="preserve">        Осуществление полномочий по созданию условий для развития туризма</t>
  </si>
  <si>
    <t>0720200000</t>
  </si>
  <si>
    <t xml:space="preserve">     Основное мероприятие "Поддержка начинающих субъектов малого и среднего предпринимательства"</t>
  </si>
  <si>
    <t>0720208815</t>
  </si>
  <si>
    <t xml:space="preserve">        Осуществление полномочий по созданию условий для развития малого и среднего предпринимательства</t>
  </si>
  <si>
    <t xml:space="preserve">          Основное мероприятие "Поддержка субъектов малого и среднего предпринимательства, приобретающих оборудование в лизинг"</t>
  </si>
  <si>
    <t>07203000000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</si>
  <si>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</si>
  <si>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4190008814</t>
  </si>
  <si>
    <t>руб.</t>
  </si>
  <si>
    <t>Объем бюджетных ассигнований на реализацию мероприятий муниципальных программ Савинского городского поселения</t>
  </si>
  <si>
    <t>на 2019 год и плановый период 2020 и 2021 годов</t>
  </si>
  <si>
    <t>по состоянию на 01.01.2019 г.</t>
  </si>
  <si>
    <t>2021 год</t>
  </si>
  <si>
    <t>02101S0510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</si>
  <si>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</t>
  </si>
  <si>
    <t>07203L5272</t>
  </si>
  <si>
    <t>Государственная поддержка субъектов малого и среднего предпринимательства</t>
  </si>
  <si>
    <t>4190002002</t>
  </si>
  <si>
    <t>Подготовка и утверждение документов территориального планирования</t>
  </si>
  <si>
    <t>4190007009</t>
  </si>
  <si>
    <t xml:space="preserve">  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</si>
  <si>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4190007010</t>
  </si>
  <si>
    <t xml:space="preserve">  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</si>
  <si>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          Осуществление полномочий в сфере профилактики правонарушений</t>
  </si>
  <si>
    <t xml:space="preserve">              Предоставление социальных выплат молодым семьям на приобретение (строительство) жилого помещения</t>
  </si>
  <si>
    <t>41900L0200</t>
  </si>
  <si>
    <t xml:space="preserve">  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</si>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</sst>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[$-FC19]d\ mmmm\ yyyy\ &quot;г.&quot;"/>
    <numFmt numFmtId="183" formatCode="0.0000"/>
    <numFmt numFmtId="184" formatCode="0.000"/>
    <numFmt numFmtId="185" formatCode="0.0"/>
    <numFmt numFmtId="186" formatCode="0.00000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4" fontId="53" fillId="36" borderId="14" xfId="6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4" fillId="36" borderId="14" xfId="6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5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60" applyNumberFormat="1" applyFont="1" applyFill="1" applyBorder="1" applyProtection="1">
      <alignment horizontal="center" vertical="top" shrinkToFit="1"/>
      <protection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3" fillId="36" borderId="14" xfId="60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3" fillId="36" borderId="0" xfId="48" applyNumberFormat="1" applyFont="1" applyFill="1" applyBorder="1" applyProtection="1">
      <alignment horizontal="right" vertical="top" shrinkToFit="1"/>
      <protection/>
    </xf>
    <xf numFmtId="180" fontId="54" fillId="36" borderId="14" xfId="63" applyNumberFormat="1" applyFont="1" applyFill="1" applyBorder="1" applyProtection="1">
      <alignment horizontal="right" vertical="top" shrinkToFit="1"/>
      <protection/>
    </xf>
    <xf numFmtId="0" fontId="57" fillId="0" borderId="14" xfId="60" applyNumberFormat="1" applyFont="1" applyBorder="1" applyAlignment="1" applyProtection="1">
      <alignment horizontal="left"/>
      <protection locked="0"/>
    </xf>
    <xf numFmtId="0" fontId="57" fillId="0" borderId="14" xfId="60" applyNumberFormat="1" applyFont="1" applyBorder="1" applyAlignment="1">
      <alignment horizontal="left"/>
      <protection/>
    </xf>
    <xf numFmtId="0" fontId="53" fillId="0" borderId="2" xfId="51" applyNumberFormat="1" applyFont="1" applyAlignment="1" applyProtection="1">
      <alignment horizontal="justify" vertical="top" wrapText="1"/>
      <protection/>
    </xf>
    <xf numFmtId="0" fontId="54" fillId="0" borderId="2" xfId="59" applyNumberFormat="1" applyFont="1" applyAlignment="1" applyProtection="1">
      <alignment horizontal="justify" vertical="top" wrapText="1"/>
      <protection/>
    </xf>
    <xf numFmtId="49" fontId="53" fillId="0" borderId="2" xfId="60" applyNumberFormat="1" applyFont="1" applyProtection="1">
      <alignment horizontal="center" vertical="top" shrinkToFit="1"/>
      <protection/>
    </xf>
    <xf numFmtId="49" fontId="54" fillId="0" borderId="2" xfId="60" applyNumberFormat="1" applyFont="1" applyProtection="1">
      <alignment horizontal="center" vertical="top" shrinkToFit="1"/>
      <protection/>
    </xf>
    <xf numFmtId="0" fontId="54" fillId="0" borderId="2" xfId="52" applyNumberFormat="1" applyFont="1" applyAlignment="1" applyProtection="1">
      <alignment horizontal="justify" vertical="top" wrapText="1"/>
      <protection/>
    </xf>
    <xf numFmtId="0" fontId="54" fillId="0" borderId="2" xfId="53" applyNumberFormat="1" applyFont="1" applyAlignment="1" applyProtection="1">
      <alignment horizontal="justify" vertical="top" wrapText="1"/>
      <protection/>
    </xf>
    <xf numFmtId="49" fontId="53" fillId="0" borderId="2" xfId="61" applyNumberFormat="1" applyFont="1" applyProtection="1">
      <alignment horizontal="center" vertical="top" shrinkToFit="1"/>
      <protection/>
    </xf>
    <xf numFmtId="49" fontId="54" fillId="0" borderId="2" xfId="61" applyNumberFormat="1" applyFont="1" applyProtection="1">
      <alignment horizontal="center" vertical="top" shrinkToFit="1"/>
      <protection/>
    </xf>
    <xf numFmtId="0" fontId="54" fillId="0" borderId="2" xfId="58" applyNumberFormat="1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right"/>
      <protection locked="0"/>
    </xf>
    <xf numFmtId="0" fontId="58" fillId="0" borderId="0" xfId="41" applyNumberFormat="1" applyFont="1" applyBorder="1" applyAlignment="1" applyProtection="1">
      <alignment horizontal="center" wrapText="1"/>
      <protection locked="0"/>
    </xf>
    <xf numFmtId="0" fontId="36" fillId="0" borderId="0" xfId="41" applyNumberFormat="1" applyBorder="1" applyProtection="1">
      <alignment horizontal="center"/>
      <protection/>
    </xf>
    <xf numFmtId="0" fontId="36" fillId="0" borderId="0" xfId="41" applyBorder="1">
      <alignment horizont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20" xfId="60" applyNumberFormat="1" applyFont="1" applyBorder="1" applyAlignment="1" applyProtection="1">
      <alignment horizontal="left"/>
      <protection locked="0"/>
    </xf>
    <xf numFmtId="0" fontId="57" fillId="0" borderId="21" xfId="60" applyNumberFormat="1" applyFont="1" applyBorder="1" applyAlignment="1" applyProtection="1">
      <alignment horizontal="left"/>
      <protection locked="0"/>
    </xf>
    <xf numFmtId="0" fontId="53" fillId="36" borderId="22" xfId="47" applyNumberFormat="1" applyFont="1" applyFill="1" applyBorder="1" applyProtection="1">
      <alignment horizontal="right"/>
      <protection/>
    </xf>
    <xf numFmtId="0" fontId="53" fillId="0" borderId="15" xfId="44" applyNumberFormat="1" applyFont="1" applyBorder="1" applyAlignment="1" applyProtection="1">
      <alignment horizontal="center" vertical="center" wrapText="1"/>
      <protection/>
    </xf>
    <xf numFmtId="0" fontId="53" fillId="0" borderId="23" xfId="44" applyNumberFormat="1" applyFont="1" applyBorder="1" applyAlignment="1" applyProtection="1">
      <alignment horizontal="center" vertical="center" wrapText="1"/>
      <protection/>
    </xf>
    <xf numFmtId="0" fontId="53" fillId="0" borderId="16" xfId="44" applyNumberFormat="1" applyFont="1" applyBorder="1" applyAlignment="1" applyProtection="1">
      <alignment horizontal="center" vertical="center" wrapText="1"/>
      <protection/>
    </xf>
    <xf numFmtId="0" fontId="53" fillId="0" borderId="17" xfId="42" applyFont="1" applyBorder="1" applyAlignment="1">
      <alignment horizontal="center"/>
      <protection/>
    </xf>
    <xf numFmtId="0" fontId="53" fillId="0" borderId="18" xfId="42" applyFont="1" applyBorder="1" applyAlignment="1">
      <alignment horizontal="center"/>
      <protection/>
    </xf>
    <xf numFmtId="0" fontId="53" fillId="0" borderId="19" xfId="42" applyFont="1" applyBorder="1" applyAlignment="1">
      <alignment horizontal="center"/>
      <protection/>
    </xf>
    <xf numFmtId="0" fontId="58" fillId="0" borderId="0" xfId="4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8" fillId="0" borderId="0" xfId="41" applyNumberFormat="1" applyFont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58" fillId="0" borderId="0" xfId="41" applyFont="1" applyBorder="1" applyAlignment="1">
      <alignment horizontal="center" wrapText="1"/>
      <protection/>
    </xf>
    <xf numFmtId="0" fontId="53" fillId="36" borderId="2" xfId="50" applyNumberFormat="1" applyFont="1" applyFill="1" applyBorder="1" applyAlignment="1" applyProtection="1">
      <alignment horizontal="justify" vertical="top" wrapText="1"/>
      <protection/>
    </xf>
    <xf numFmtId="0" fontId="54" fillId="36" borderId="2" xfId="50" applyNumberFormat="1" applyFont="1" applyFill="1" applyBorder="1" applyAlignment="1" applyProtection="1">
      <alignment horizontal="justify" vertical="top" wrapText="1"/>
      <protection/>
    </xf>
    <xf numFmtId="4" fontId="7" fillId="0" borderId="14" xfId="0" applyNumberFormat="1" applyFont="1" applyBorder="1" applyAlignment="1" applyProtection="1">
      <alignment vertical="top"/>
      <protection locked="0"/>
    </xf>
    <xf numFmtId="0" fontId="54" fillId="36" borderId="24" xfId="50" applyNumberFormat="1" applyFont="1" applyFill="1" applyBorder="1" applyAlignment="1" applyProtection="1">
      <alignment horizontal="justify" vertical="top" wrapText="1"/>
      <protection/>
    </xf>
    <xf numFmtId="1" fontId="53" fillId="36" borderId="2" xfId="60" applyNumberFormat="1" applyFont="1" applyFill="1" applyProtection="1">
      <alignment horizontal="center" vertical="top" shrinkToFit="1"/>
      <protection/>
    </xf>
    <xf numFmtId="1" fontId="54" fillId="36" borderId="2" xfId="60" applyNumberFormat="1" applyFont="1" applyFill="1" applyProtection="1">
      <alignment horizontal="center" vertical="top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92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C76" sqref="C76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1.710937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4.140625" style="1" customWidth="1"/>
    <col min="9" max="9" width="12.00390625" style="1" customWidth="1"/>
    <col min="10" max="10" width="12.57421875" style="1" customWidth="1"/>
    <col min="11" max="11" width="11.7109375" style="1" customWidth="1"/>
    <col min="12" max="12" width="12.8515625" style="1" customWidth="1"/>
    <col min="13" max="13" width="11.7109375" style="1" customWidth="1"/>
    <col min="14" max="14" width="12.421875" style="1" customWidth="1"/>
    <col min="15" max="16384" width="9.140625" style="1" customWidth="1"/>
  </cols>
  <sheetData>
    <row r="2" spans="1:14" ht="20.25" customHeight="1">
      <c r="A2" s="28" t="s">
        <v>149</v>
      </c>
      <c r="B2" s="50"/>
      <c r="C2" s="51"/>
      <c r="D2" s="51"/>
      <c r="E2" s="51"/>
      <c r="F2" s="51"/>
      <c r="G2" s="51"/>
      <c r="H2" s="51"/>
      <c r="I2" s="51"/>
      <c r="J2" s="51"/>
      <c r="K2" s="48"/>
      <c r="L2" s="48"/>
      <c r="M2" s="48"/>
      <c r="N2" s="48"/>
    </row>
    <row r="3" spans="1:14" ht="18.75">
      <c r="A3" s="47" t="s">
        <v>150</v>
      </c>
      <c r="B3" s="52"/>
      <c r="C3" s="52"/>
      <c r="D3" s="52"/>
      <c r="E3" s="52"/>
      <c r="F3" s="52"/>
      <c r="G3" s="52"/>
      <c r="H3" s="52"/>
      <c r="I3" s="52"/>
      <c r="J3" s="52"/>
      <c r="K3" s="48"/>
      <c r="L3" s="48"/>
      <c r="M3" s="48"/>
      <c r="N3" s="48"/>
    </row>
    <row r="4" spans="1:14" ht="15.75" customHeight="1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9"/>
    </row>
    <row r="5" spans="1:14" ht="15.75" customHeight="1">
      <c r="A5" s="29"/>
      <c r="B5" s="30"/>
      <c r="C5" s="30"/>
      <c r="D5" s="30"/>
      <c r="E5" s="30"/>
      <c r="N5" s="27" t="s">
        <v>148</v>
      </c>
    </row>
    <row r="6" spans="1:14" ht="16.5" customHeight="1">
      <c r="A6" s="41" t="s">
        <v>107</v>
      </c>
      <c r="B6" s="41" t="s">
        <v>106</v>
      </c>
      <c r="C6" s="44" t="s">
        <v>132</v>
      </c>
      <c r="D6" s="45"/>
      <c r="E6" s="45"/>
      <c r="F6" s="46"/>
      <c r="G6" s="44" t="s">
        <v>133</v>
      </c>
      <c r="H6" s="45"/>
      <c r="I6" s="45"/>
      <c r="J6" s="46"/>
      <c r="K6" s="44" t="s">
        <v>152</v>
      </c>
      <c r="L6" s="45"/>
      <c r="M6" s="45"/>
      <c r="N6" s="46"/>
    </row>
    <row r="7" spans="1:14" ht="24" customHeight="1">
      <c r="A7" s="42"/>
      <c r="B7" s="42"/>
      <c r="C7" s="31" t="s">
        <v>108</v>
      </c>
      <c r="D7" s="33" t="s">
        <v>109</v>
      </c>
      <c r="E7" s="34"/>
      <c r="F7" s="35"/>
      <c r="G7" s="36" t="s">
        <v>108</v>
      </c>
      <c r="H7" s="37" t="s">
        <v>109</v>
      </c>
      <c r="I7" s="37"/>
      <c r="J7" s="37"/>
      <c r="K7" s="36" t="s">
        <v>108</v>
      </c>
      <c r="L7" s="36" t="s">
        <v>109</v>
      </c>
      <c r="M7" s="36"/>
      <c r="N7" s="36"/>
    </row>
    <row r="8" spans="1:14" ht="42.75" customHeight="1">
      <c r="A8" s="43"/>
      <c r="B8" s="43"/>
      <c r="C8" s="32"/>
      <c r="D8" s="5" t="s">
        <v>110</v>
      </c>
      <c r="E8" s="5" t="s">
        <v>111</v>
      </c>
      <c r="F8" s="5" t="s">
        <v>112</v>
      </c>
      <c r="G8" s="36"/>
      <c r="H8" s="5" t="s">
        <v>110</v>
      </c>
      <c r="I8" s="5" t="s">
        <v>111</v>
      </c>
      <c r="J8" s="5" t="s">
        <v>112</v>
      </c>
      <c r="K8" s="36"/>
      <c r="L8" s="5" t="s">
        <v>110</v>
      </c>
      <c r="M8" s="5" t="s">
        <v>111</v>
      </c>
      <c r="N8" s="5" t="s">
        <v>112</v>
      </c>
    </row>
    <row r="9" spans="1:14" ht="57" customHeight="1" outlineLevel="1">
      <c r="A9" s="11" t="s">
        <v>130</v>
      </c>
      <c r="B9" s="12" t="s">
        <v>0</v>
      </c>
      <c r="C9" s="3">
        <f>SUM(C10+C16+C23+C29)</f>
        <v>16452093</v>
      </c>
      <c r="D9" s="3">
        <f>SUM(D10+D16+D23+D29)</f>
        <v>1604</v>
      </c>
      <c r="E9" s="3">
        <f>SUM(E10+E16+E23+E29)</f>
        <v>5146896</v>
      </c>
      <c r="F9" s="3">
        <f>SUM(F10+F16+F23+F29)</f>
        <v>11303593</v>
      </c>
      <c r="G9" s="3">
        <f>SUM(G10+G16+G23+G29)</f>
        <v>10565372</v>
      </c>
      <c r="H9" s="3">
        <f>SUM(H10+H16+H23+H29)</f>
        <v>0</v>
      </c>
      <c r="I9" s="3">
        <f>SUM(I10+I16+I23+I29)</f>
        <v>0</v>
      </c>
      <c r="J9" s="3">
        <f>SUM(J10+J16+J23+J29)</f>
        <v>10565372</v>
      </c>
      <c r="K9" s="3">
        <f>SUM(K10+K16+K23+K29)</f>
        <v>10565372</v>
      </c>
      <c r="L9" s="3">
        <f>SUM(L10+L16+L23+L29)</f>
        <v>0</v>
      </c>
      <c r="M9" s="3">
        <f>SUM(M10+M16+M23+M29)</f>
        <v>0</v>
      </c>
      <c r="N9" s="3">
        <f>SUM(N10+N16+N23+N29)</f>
        <v>10565372</v>
      </c>
    </row>
    <row r="10" spans="1:14" ht="47.25" customHeight="1" outlineLevel="2">
      <c r="A10" s="11" t="s">
        <v>1</v>
      </c>
      <c r="B10" s="12" t="s">
        <v>2</v>
      </c>
      <c r="C10" s="3">
        <f aca="true" t="shared" si="0" ref="C10:N10">SUM(C11)</f>
        <v>10446502</v>
      </c>
      <c r="D10" s="3">
        <f t="shared" si="0"/>
        <v>0</v>
      </c>
      <c r="E10" s="3">
        <f t="shared" si="0"/>
        <v>3561652</v>
      </c>
      <c r="F10" s="3">
        <f t="shared" si="0"/>
        <v>6884850</v>
      </c>
      <c r="G10" s="3">
        <f t="shared" si="0"/>
        <v>6563289</v>
      </c>
      <c r="H10" s="3">
        <f t="shared" si="0"/>
        <v>0</v>
      </c>
      <c r="I10" s="3">
        <f t="shared" si="0"/>
        <v>0</v>
      </c>
      <c r="J10" s="3">
        <f t="shared" si="0"/>
        <v>6563289</v>
      </c>
      <c r="K10" s="3">
        <f t="shared" si="0"/>
        <v>6563289</v>
      </c>
      <c r="L10" s="3">
        <f t="shared" si="0"/>
        <v>0</v>
      </c>
      <c r="M10" s="3">
        <f t="shared" si="0"/>
        <v>0</v>
      </c>
      <c r="N10" s="3">
        <f t="shared" si="0"/>
        <v>6563289</v>
      </c>
    </row>
    <row r="11" spans="1:14" ht="56.25" customHeight="1" outlineLevel="4">
      <c r="A11" s="11" t="s">
        <v>3</v>
      </c>
      <c r="B11" s="12" t="s">
        <v>4</v>
      </c>
      <c r="C11" s="3">
        <f aca="true" t="shared" si="1" ref="C11:J11">SUM(C12:C15)</f>
        <v>10446502</v>
      </c>
      <c r="D11" s="3">
        <f t="shared" si="1"/>
        <v>0</v>
      </c>
      <c r="E11" s="3">
        <f t="shared" si="1"/>
        <v>3561652</v>
      </c>
      <c r="F11" s="3">
        <f t="shared" si="1"/>
        <v>6884850</v>
      </c>
      <c r="G11" s="3">
        <f t="shared" si="1"/>
        <v>6563289</v>
      </c>
      <c r="H11" s="3">
        <f t="shared" si="1"/>
        <v>0</v>
      </c>
      <c r="I11" s="3">
        <f t="shared" si="1"/>
        <v>0</v>
      </c>
      <c r="J11" s="3">
        <f t="shared" si="1"/>
        <v>6563289</v>
      </c>
      <c r="K11" s="3">
        <f>SUM(K12:K15)</f>
        <v>6563289</v>
      </c>
      <c r="L11" s="3">
        <f>SUM(L12:L15)</f>
        <v>0</v>
      </c>
      <c r="M11" s="3">
        <f>SUM(M12:M15)</f>
        <v>0</v>
      </c>
      <c r="N11" s="3">
        <f>SUM(N12:N15)</f>
        <v>6563289</v>
      </c>
    </row>
    <row r="12" spans="1:14" ht="42.75" customHeight="1" outlineLevel="6">
      <c r="A12" s="9" t="s">
        <v>6</v>
      </c>
      <c r="B12" s="10" t="s">
        <v>5</v>
      </c>
      <c r="C12" s="6">
        <f>SUM(D12:F12)</f>
        <v>6484295</v>
      </c>
      <c r="D12" s="6"/>
      <c r="E12" s="6"/>
      <c r="F12" s="6">
        <v>6484295</v>
      </c>
      <c r="G12" s="8">
        <f>SUM(H12:J12)</f>
        <v>6413289</v>
      </c>
      <c r="H12" s="4"/>
      <c r="I12" s="4"/>
      <c r="J12" s="8">
        <v>6413289</v>
      </c>
      <c r="K12" s="6">
        <f>SUM(L12:N12)</f>
        <v>6413289</v>
      </c>
      <c r="L12" s="6"/>
      <c r="M12" s="6"/>
      <c r="N12" s="6">
        <v>6413289</v>
      </c>
    </row>
    <row r="13" spans="1:14" ht="42.75" customHeight="1" outlineLevel="6">
      <c r="A13" s="9" t="s">
        <v>116</v>
      </c>
      <c r="B13" s="10" t="s">
        <v>115</v>
      </c>
      <c r="C13" s="6">
        <f>SUM(D13:F13)</f>
        <v>213100</v>
      </c>
      <c r="D13" s="6"/>
      <c r="E13" s="6"/>
      <c r="F13" s="6">
        <v>213100</v>
      </c>
      <c r="G13" s="8">
        <f>SUM(H13:J13)</f>
        <v>150000</v>
      </c>
      <c r="H13" s="4"/>
      <c r="I13" s="4"/>
      <c r="J13" s="8">
        <v>150000</v>
      </c>
      <c r="K13" s="6">
        <f>SUM(L13:N13)</f>
        <v>150000</v>
      </c>
      <c r="L13" s="6"/>
      <c r="M13" s="6"/>
      <c r="N13" s="6">
        <v>150000</v>
      </c>
    </row>
    <row r="14" spans="1:14" ht="93" customHeight="1" outlineLevel="6">
      <c r="A14" s="9" t="s">
        <v>118</v>
      </c>
      <c r="B14" s="10" t="s">
        <v>117</v>
      </c>
      <c r="C14" s="6">
        <f>SUM(D14:F14)</f>
        <v>3561652</v>
      </c>
      <c r="D14" s="6"/>
      <c r="E14" s="6">
        <v>3561652</v>
      </c>
      <c r="F14" s="6"/>
      <c r="G14" s="8">
        <f>SUM(H14:J14)</f>
        <v>0</v>
      </c>
      <c r="H14" s="4"/>
      <c r="I14" s="8"/>
      <c r="J14" s="8"/>
      <c r="K14" s="6">
        <f>SUM(L14:N14)</f>
        <v>0</v>
      </c>
      <c r="L14" s="6"/>
      <c r="M14" s="6"/>
      <c r="N14" s="6"/>
    </row>
    <row r="15" spans="1:14" ht="71.25" customHeight="1" outlineLevel="6">
      <c r="A15" s="9" t="s">
        <v>8</v>
      </c>
      <c r="B15" s="10" t="s">
        <v>7</v>
      </c>
      <c r="C15" s="6">
        <f>SUM(D15:F15)</f>
        <v>187455</v>
      </c>
      <c r="D15" s="6"/>
      <c r="E15" s="6"/>
      <c r="F15" s="6">
        <v>187455</v>
      </c>
      <c r="G15" s="8">
        <f>SUM(H15:J15)</f>
        <v>0</v>
      </c>
      <c r="H15" s="4"/>
      <c r="I15" s="4"/>
      <c r="J15" s="8"/>
      <c r="K15" s="6">
        <f>SUM(L15:N15)</f>
        <v>0</v>
      </c>
      <c r="L15" s="6"/>
      <c r="M15" s="6"/>
      <c r="N15" s="6"/>
    </row>
    <row r="16" spans="1:14" ht="42.75" customHeight="1" outlineLevel="2">
      <c r="A16" s="11" t="s">
        <v>9</v>
      </c>
      <c r="B16" s="12" t="s">
        <v>10</v>
      </c>
      <c r="C16" s="3">
        <f aca="true" t="shared" si="2" ref="C16:N16">SUM(C17)</f>
        <v>4127152</v>
      </c>
      <c r="D16" s="3">
        <f t="shared" si="2"/>
        <v>1604</v>
      </c>
      <c r="E16" s="3">
        <f t="shared" si="2"/>
        <v>1585244</v>
      </c>
      <c r="F16" s="3">
        <f t="shared" si="2"/>
        <v>2540304</v>
      </c>
      <c r="G16" s="3">
        <f t="shared" si="2"/>
        <v>2602397</v>
      </c>
      <c r="H16" s="3">
        <f t="shared" si="2"/>
        <v>0</v>
      </c>
      <c r="I16" s="3">
        <f t="shared" si="2"/>
        <v>0</v>
      </c>
      <c r="J16" s="3">
        <f t="shared" si="2"/>
        <v>2602397</v>
      </c>
      <c r="K16" s="3">
        <f t="shared" si="2"/>
        <v>2602397</v>
      </c>
      <c r="L16" s="3">
        <f t="shared" si="2"/>
        <v>0</v>
      </c>
      <c r="M16" s="3">
        <f t="shared" si="2"/>
        <v>0</v>
      </c>
      <c r="N16" s="3">
        <f t="shared" si="2"/>
        <v>2602397</v>
      </c>
    </row>
    <row r="17" spans="1:14" ht="42.75" customHeight="1" outlineLevel="4">
      <c r="A17" s="11" t="s">
        <v>11</v>
      </c>
      <c r="B17" s="12" t="s">
        <v>12</v>
      </c>
      <c r="C17" s="3">
        <f>SUM(C18:C22)</f>
        <v>4127152</v>
      </c>
      <c r="D17" s="3">
        <f>SUM(D18:D22)</f>
        <v>1604</v>
      </c>
      <c r="E17" s="3">
        <f>SUM(E18:E22)</f>
        <v>1585244</v>
      </c>
      <c r="F17" s="3">
        <f>SUM(F18:F22)</f>
        <v>2540304</v>
      </c>
      <c r="G17" s="3">
        <f>SUM(G18:G22)</f>
        <v>2602397</v>
      </c>
      <c r="H17" s="3">
        <f>SUM(H18:H22)</f>
        <v>0</v>
      </c>
      <c r="I17" s="3">
        <f>SUM(I18:I22)</f>
        <v>0</v>
      </c>
      <c r="J17" s="3">
        <f>SUM(J18:J22)</f>
        <v>2602397</v>
      </c>
      <c r="K17" s="3">
        <f>SUM(K18:K22)</f>
        <v>2602397</v>
      </c>
      <c r="L17" s="3">
        <f>SUM(L18:L22)</f>
        <v>0</v>
      </c>
      <c r="M17" s="3">
        <f>SUM(M18:M22)</f>
        <v>0</v>
      </c>
      <c r="N17" s="3">
        <f>SUM(N18:N22)</f>
        <v>2602397</v>
      </c>
    </row>
    <row r="18" spans="1:14" ht="42.75" customHeight="1" outlineLevel="6">
      <c r="A18" s="9" t="s">
        <v>14</v>
      </c>
      <c r="B18" s="10" t="s">
        <v>13</v>
      </c>
      <c r="C18" s="6">
        <f>SUM(D18:F18)</f>
        <v>2441785</v>
      </c>
      <c r="D18" s="6"/>
      <c r="E18" s="6"/>
      <c r="F18" s="6">
        <v>2441785</v>
      </c>
      <c r="G18" s="8">
        <f>SUM(H18:J18)</f>
        <v>2574442</v>
      </c>
      <c r="H18" s="7"/>
      <c r="I18" s="7"/>
      <c r="J18" s="8">
        <v>2574442</v>
      </c>
      <c r="K18" s="6">
        <f>SUM(L18:N18)</f>
        <v>2574442</v>
      </c>
      <c r="L18" s="6"/>
      <c r="M18" s="6"/>
      <c r="N18" s="6">
        <v>2574442</v>
      </c>
    </row>
    <row r="19" spans="1:14" ht="42.75" customHeight="1" outlineLevel="6">
      <c r="A19" s="9" t="s">
        <v>116</v>
      </c>
      <c r="B19" s="10" t="s">
        <v>120</v>
      </c>
      <c r="C19" s="6">
        <f>SUM(D19:F19)</f>
        <v>15000</v>
      </c>
      <c r="D19" s="6"/>
      <c r="E19" s="6"/>
      <c r="F19" s="6">
        <v>15000</v>
      </c>
      <c r="G19" s="8">
        <f>SUM(H19:J19)</f>
        <v>27955</v>
      </c>
      <c r="H19" s="7"/>
      <c r="I19" s="7"/>
      <c r="J19" s="8">
        <v>27955</v>
      </c>
      <c r="K19" s="6">
        <f>SUM(L19:N19)</f>
        <v>27955</v>
      </c>
      <c r="L19" s="6"/>
      <c r="M19" s="6"/>
      <c r="N19" s="6">
        <v>27955</v>
      </c>
    </row>
    <row r="20" spans="1:14" ht="95.25" customHeight="1" outlineLevel="6">
      <c r="A20" s="9" t="s">
        <v>118</v>
      </c>
      <c r="B20" s="10" t="s">
        <v>119</v>
      </c>
      <c r="C20" s="6">
        <f>SUM(D20:F20)</f>
        <v>1585244</v>
      </c>
      <c r="D20" s="6"/>
      <c r="E20" s="6">
        <v>1585244</v>
      </c>
      <c r="F20" s="6"/>
      <c r="G20" s="8">
        <f>SUM(H20:J20)</f>
        <v>0</v>
      </c>
      <c r="H20" s="7"/>
      <c r="I20" s="8"/>
      <c r="J20" s="8"/>
      <c r="K20" s="6">
        <f>SUM(L20:N20)</f>
        <v>0</v>
      </c>
      <c r="L20" s="6"/>
      <c r="M20" s="6"/>
      <c r="N20" s="6"/>
    </row>
    <row r="21" spans="1:14" ht="39.75" customHeight="1" outlineLevel="6">
      <c r="A21" s="9" t="s">
        <v>129</v>
      </c>
      <c r="B21" s="10" t="s">
        <v>128</v>
      </c>
      <c r="C21" s="6">
        <f>SUM(D21:F21)</f>
        <v>1689</v>
      </c>
      <c r="D21" s="6">
        <v>1604</v>
      </c>
      <c r="E21" s="6"/>
      <c r="F21" s="6">
        <v>85</v>
      </c>
      <c r="G21" s="8">
        <f>SUM(H21:J21)</f>
        <v>0</v>
      </c>
      <c r="H21" s="7"/>
      <c r="I21" s="8"/>
      <c r="J21" s="8"/>
      <c r="K21" s="6">
        <f>SUM(L21:N21)</f>
        <v>0</v>
      </c>
      <c r="L21" s="6"/>
      <c r="M21" s="6"/>
      <c r="N21" s="6"/>
    </row>
    <row r="22" spans="1:14" ht="71.25" customHeight="1" outlineLevel="6">
      <c r="A22" s="9" t="s">
        <v>8</v>
      </c>
      <c r="B22" s="10" t="s">
        <v>15</v>
      </c>
      <c r="C22" s="6">
        <f>SUM(D22:F22)</f>
        <v>83434</v>
      </c>
      <c r="D22" s="6"/>
      <c r="E22" s="6"/>
      <c r="F22" s="6">
        <v>83434</v>
      </c>
      <c r="G22" s="8">
        <f>SUM(H22:J22)</f>
        <v>0</v>
      </c>
      <c r="H22" s="7"/>
      <c r="I22" s="7"/>
      <c r="J22" s="8"/>
      <c r="K22" s="6">
        <f>SUM(L22:N22)</f>
        <v>0</v>
      </c>
      <c r="L22" s="6"/>
      <c r="M22" s="6"/>
      <c r="N22" s="6"/>
    </row>
    <row r="23" spans="1:14" ht="42.75" customHeight="1" outlineLevel="2">
      <c r="A23" s="11" t="s">
        <v>16</v>
      </c>
      <c r="B23" s="12" t="s">
        <v>17</v>
      </c>
      <c r="C23" s="3">
        <f aca="true" t="shared" si="3" ref="C23:N23">SUM(C24)</f>
        <v>1803439</v>
      </c>
      <c r="D23" s="3">
        <f t="shared" si="3"/>
        <v>0</v>
      </c>
      <c r="E23" s="3">
        <f t="shared" si="3"/>
        <v>0</v>
      </c>
      <c r="F23" s="3">
        <f t="shared" si="3"/>
        <v>1803439</v>
      </c>
      <c r="G23" s="3">
        <f t="shared" si="3"/>
        <v>1399686</v>
      </c>
      <c r="H23" s="3">
        <f t="shared" si="3"/>
        <v>0</v>
      </c>
      <c r="I23" s="3">
        <f t="shared" si="3"/>
        <v>0</v>
      </c>
      <c r="J23" s="3">
        <f t="shared" si="3"/>
        <v>1399686</v>
      </c>
      <c r="K23" s="3">
        <f t="shared" si="3"/>
        <v>1399686</v>
      </c>
      <c r="L23" s="3">
        <f t="shared" si="3"/>
        <v>0</v>
      </c>
      <c r="M23" s="3">
        <f t="shared" si="3"/>
        <v>0</v>
      </c>
      <c r="N23" s="3">
        <f t="shared" si="3"/>
        <v>1399686</v>
      </c>
    </row>
    <row r="24" spans="1:14" ht="42.75" customHeight="1" outlineLevel="4">
      <c r="A24" s="11" t="s">
        <v>18</v>
      </c>
      <c r="B24" s="12" t="s">
        <v>19</v>
      </c>
      <c r="C24" s="3">
        <f aca="true" t="shared" si="4" ref="C24:J24">SUM(C25:C28)</f>
        <v>1803439</v>
      </c>
      <c r="D24" s="3">
        <f t="shared" si="4"/>
        <v>0</v>
      </c>
      <c r="E24" s="3">
        <f t="shared" si="4"/>
        <v>0</v>
      </c>
      <c r="F24" s="3">
        <f t="shared" si="4"/>
        <v>1803439</v>
      </c>
      <c r="G24" s="3">
        <f t="shared" si="4"/>
        <v>1399686</v>
      </c>
      <c r="H24" s="3">
        <f t="shared" si="4"/>
        <v>0</v>
      </c>
      <c r="I24" s="3">
        <f t="shared" si="4"/>
        <v>0</v>
      </c>
      <c r="J24" s="3">
        <f t="shared" si="4"/>
        <v>1399686</v>
      </c>
      <c r="K24" s="3">
        <f>SUM(K25:K28)</f>
        <v>1399686</v>
      </c>
      <c r="L24" s="3">
        <f>SUM(L25:L28)</f>
        <v>0</v>
      </c>
      <c r="M24" s="3">
        <f>SUM(M25:M28)</f>
        <v>0</v>
      </c>
      <c r="N24" s="3">
        <f>SUM(N25:N28)</f>
        <v>1399686</v>
      </c>
    </row>
    <row r="25" spans="1:14" ht="28.5" customHeight="1" outlineLevel="6">
      <c r="A25" s="9" t="s">
        <v>21</v>
      </c>
      <c r="B25" s="10" t="s">
        <v>20</v>
      </c>
      <c r="C25" s="6">
        <f>SUM(D25:F25)</f>
        <v>1386439</v>
      </c>
      <c r="D25" s="6"/>
      <c r="E25" s="6"/>
      <c r="F25" s="6">
        <v>1386439</v>
      </c>
      <c r="G25" s="8">
        <f>SUM(H25:J25)</f>
        <v>1362686</v>
      </c>
      <c r="H25" s="8"/>
      <c r="I25" s="8"/>
      <c r="J25" s="8">
        <v>1362686</v>
      </c>
      <c r="K25" s="6">
        <f>SUM(L25:N25)</f>
        <v>1362686</v>
      </c>
      <c r="L25" s="6"/>
      <c r="M25" s="6"/>
      <c r="N25" s="6">
        <v>1362686</v>
      </c>
    </row>
    <row r="26" spans="1:14" ht="42.75" customHeight="1" outlineLevel="6">
      <c r="A26" s="9" t="s">
        <v>23</v>
      </c>
      <c r="B26" s="10" t="s">
        <v>22</v>
      </c>
      <c r="C26" s="6">
        <f>SUM(D26:F26)</f>
        <v>37000</v>
      </c>
      <c r="D26" s="6"/>
      <c r="E26" s="6"/>
      <c r="F26" s="6">
        <v>37000</v>
      </c>
      <c r="G26" s="8">
        <f>SUM(H26:J26)</f>
        <v>37000</v>
      </c>
      <c r="H26" s="8"/>
      <c r="I26" s="8"/>
      <c r="J26" s="8">
        <v>37000</v>
      </c>
      <c r="K26" s="6">
        <f>SUM(L26:N26)</f>
        <v>37000</v>
      </c>
      <c r="L26" s="6"/>
      <c r="M26" s="6"/>
      <c r="N26" s="6">
        <v>37000</v>
      </c>
    </row>
    <row r="27" spans="1:14" ht="123.75" customHeight="1" outlineLevel="6">
      <c r="A27" s="9" t="s">
        <v>25</v>
      </c>
      <c r="B27" s="10" t="s">
        <v>24</v>
      </c>
      <c r="C27" s="6">
        <f>SUM(D27:F27)</f>
        <v>250000</v>
      </c>
      <c r="D27" s="6"/>
      <c r="E27" s="6"/>
      <c r="F27" s="6">
        <v>250000</v>
      </c>
      <c r="G27" s="8">
        <f>SUM(H27:J27)</f>
        <v>0</v>
      </c>
      <c r="H27" s="8"/>
      <c r="I27" s="8"/>
      <c r="J27" s="8"/>
      <c r="K27" s="6">
        <f>SUM(L27:N27)</f>
        <v>0</v>
      </c>
      <c r="L27" s="6"/>
      <c r="M27" s="6"/>
      <c r="N27" s="6"/>
    </row>
    <row r="28" spans="1:14" ht="57" customHeight="1" outlineLevel="6">
      <c r="A28" s="9" t="s">
        <v>27</v>
      </c>
      <c r="B28" s="10" t="s">
        <v>26</v>
      </c>
      <c r="C28" s="6">
        <f>SUM(D28:F28)</f>
        <v>130000</v>
      </c>
      <c r="D28" s="6"/>
      <c r="E28" s="6"/>
      <c r="F28" s="6">
        <v>130000</v>
      </c>
      <c r="G28" s="8">
        <f>SUM(H28:J28)</f>
        <v>0</v>
      </c>
      <c r="H28" s="8"/>
      <c r="I28" s="8"/>
      <c r="J28" s="8"/>
      <c r="K28" s="6">
        <f>SUM(L28:N28)</f>
        <v>0</v>
      </c>
      <c r="L28" s="6"/>
      <c r="M28" s="6"/>
      <c r="N28" s="6"/>
    </row>
    <row r="29" spans="1:14" ht="57" customHeight="1" outlineLevel="6">
      <c r="A29" s="18" t="s">
        <v>137</v>
      </c>
      <c r="B29" s="12" t="s">
        <v>134</v>
      </c>
      <c r="C29" s="3">
        <f aca="true" t="shared" si="5" ref="C29:N30">SUM(C30)</f>
        <v>75000</v>
      </c>
      <c r="D29" s="3">
        <f t="shared" si="5"/>
        <v>0</v>
      </c>
      <c r="E29" s="3">
        <f t="shared" si="5"/>
        <v>0</v>
      </c>
      <c r="F29" s="3">
        <f t="shared" si="5"/>
        <v>75000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</row>
    <row r="30" spans="1:14" ht="78" customHeight="1" outlineLevel="6">
      <c r="A30" s="18" t="s">
        <v>138</v>
      </c>
      <c r="B30" s="12" t="s">
        <v>135</v>
      </c>
      <c r="C30" s="3">
        <f t="shared" si="5"/>
        <v>75000</v>
      </c>
      <c r="D30" s="3">
        <f t="shared" si="5"/>
        <v>0</v>
      </c>
      <c r="E30" s="3">
        <f t="shared" si="5"/>
        <v>0</v>
      </c>
      <c r="F30" s="3">
        <f t="shared" si="5"/>
        <v>75000</v>
      </c>
      <c r="G30" s="3">
        <f t="shared" si="5"/>
        <v>0</v>
      </c>
      <c r="H30" s="3">
        <f t="shared" si="5"/>
        <v>0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5"/>
        <v>0</v>
      </c>
    </row>
    <row r="31" spans="1:14" ht="57" customHeight="1" outlineLevel="6">
      <c r="A31" s="19" t="s">
        <v>139</v>
      </c>
      <c r="B31" s="10" t="s">
        <v>136</v>
      </c>
      <c r="C31" s="6">
        <f>SUM(D31:F31)</f>
        <v>75000</v>
      </c>
      <c r="D31" s="6"/>
      <c r="E31" s="6"/>
      <c r="F31" s="6">
        <v>75000</v>
      </c>
      <c r="G31" s="8">
        <f>SUM(H31:J31)</f>
        <v>0</v>
      </c>
      <c r="H31" s="8"/>
      <c r="I31" s="8"/>
      <c r="J31" s="8"/>
      <c r="K31" s="6">
        <f>SUM(L31:N31)</f>
        <v>0</v>
      </c>
      <c r="L31" s="6"/>
      <c r="M31" s="6"/>
      <c r="N31" s="6"/>
    </row>
    <row r="32" spans="1:14" ht="57" customHeight="1" outlineLevel="1">
      <c r="A32" s="11" t="s">
        <v>131</v>
      </c>
      <c r="B32" s="12" t="s">
        <v>28</v>
      </c>
      <c r="C32" s="3">
        <f>SUM(C33+C38+C41+C44)</f>
        <v>11566073.02</v>
      </c>
      <c r="D32" s="3">
        <f>SUM(D33+D38+D41+D44)</f>
        <v>0</v>
      </c>
      <c r="E32" s="3">
        <f>SUM(E33+E38+E41+E44)</f>
        <v>0</v>
      </c>
      <c r="F32" s="3">
        <f>SUM(F33+F38+F41+F44)</f>
        <v>11566073.02</v>
      </c>
      <c r="G32" s="3">
        <f>SUM(G33+G38+G41+G44)</f>
        <v>14476514.9</v>
      </c>
      <c r="H32" s="3">
        <f>SUM(H33+H38+H41+H44)</f>
        <v>0</v>
      </c>
      <c r="I32" s="3">
        <f>SUM(I33+I38+I41+I44)</f>
        <v>0</v>
      </c>
      <c r="J32" s="3">
        <f>SUM(J33+J38+J41+J44)</f>
        <v>14476514.9</v>
      </c>
      <c r="K32" s="3">
        <f>SUM(K33+K38+K41+K44)</f>
        <v>13941544.49</v>
      </c>
      <c r="L32" s="3">
        <f>SUM(L33+L38+L41+L44)</f>
        <v>0</v>
      </c>
      <c r="M32" s="3">
        <f>SUM(M33+M38+M41+M44)</f>
        <v>0</v>
      </c>
      <c r="N32" s="3">
        <f>SUM(N33+N38+N41+N44)</f>
        <v>13941544.49</v>
      </c>
    </row>
    <row r="33" spans="1:14" ht="57" customHeight="1" outlineLevel="2">
      <c r="A33" s="11" t="s">
        <v>29</v>
      </c>
      <c r="B33" s="12" t="s">
        <v>30</v>
      </c>
      <c r="C33" s="3">
        <f aca="true" t="shared" si="6" ref="C33:N33">SUM(C34)</f>
        <v>6237370</v>
      </c>
      <c r="D33" s="3">
        <f t="shared" si="6"/>
        <v>0</v>
      </c>
      <c r="E33" s="3">
        <f t="shared" si="6"/>
        <v>0</v>
      </c>
      <c r="F33" s="3">
        <f t="shared" si="6"/>
        <v>6237370</v>
      </c>
      <c r="G33" s="3">
        <f t="shared" si="6"/>
        <v>5763006.9</v>
      </c>
      <c r="H33" s="3">
        <f t="shared" si="6"/>
        <v>0</v>
      </c>
      <c r="I33" s="3">
        <f t="shared" si="6"/>
        <v>0</v>
      </c>
      <c r="J33" s="3">
        <f t="shared" si="6"/>
        <v>5763006.9</v>
      </c>
      <c r="K33" s="3">
        <f t="shared" si="6"/>
        <v>5950353.76</v>
      </c>
      <c r="L33" s="3">
        <f t="shared" si="6"/>
        <v>0</v>
      </c>
      <c r="M33" s="3">
        <f t="shared" si="6"/>
        <v>0</v>
      </c>
      <c r="N33" s="3">
        <f t="shared" si="6"/>
        <v>5950353.76</v>
      </c>
    </row>
    <row r="34" spans="1:14" ht="28.5" customHeight="1" outlineLevel="4">
      <c r="A34" s="11" t="s">
        <v>31</v>
      </c>
      <c r="B34" s="12" t="s">
        <v>32</v>
      </c>
      <c r="C34" s="3">
        <f>SUM(C35:C37)</f>
        <v>6237370</v>
      </c>
      <c r="D34" s="3">
        <f>SUM(D35:D37)</f>
        <v>0</v>
      </c>
      <c r="E34" s="3">
        <f>SUM(E35:E37)</f>
        <v>0</v>
      </c>
      <c r="F34" s="3">
        <f>SUM(F35:F37)</f>
        <v>6237370</v>
      </c>
      <c r="G34" s="3">
        <f>SUM(G35:G37)</f>
        <v>5763006.9</v>
      </c>
      <c r="H34" s="3">
        <f>SUM(H35:H37)</f>
        <v>0</v>
      </c>
      <c r="I34" s="3">
        <f>SUM(I35:I37)</f>
        <v>0</v>
      </c>
      <c r="J34" s="3">
        <f>SUM(J35:J37)</f>
        <v>5763006.9</v>
      </c>
      <c r="K34" s="3">
        <f>SUM(K35:K37)</f>
        <v>5950353.76</v>
      </c>
      <c r="L34" s="3">
        <f>SUM(L35:L37)</f>
        <v>0</v>
      </c>
      <c r="M34" s="3">
        <f>SUM(M35:M37)</f>
        <v>0</v>
      </c>
      <c r="N34" s="3">
        <f>SUM(N35:N37)</f>
        <v>5950353.76</v>
      </c>
    </row>
    <row r="35" spans="1:14" ht="42.75" customHeight="1" outlineLevel="6">
      <c r="A35" s="9" t="s">
        <v>34</v>
      </c>
      <c r="B35" s="10" t="s">
        <v>33</v>
      </c>
      <c r="C35" s="6">
        <f>SUM(D35:F35)</f>
        <v>2734000</v>
      </c>
      <c r="D35" s="6"/>
      <c r="E35" s="6"/>
      <c r="F35" s="6">
        <v>2734000</v>
      </c>
      <c r="G35" s="8">
        <f>SUM(H35:J35)</f>
        <v>3009501.9</v>
      </c>
      <c r="H35" s="8"/>
      <c r="I35" s="8"/>
      <c r="J35" s="8">
        <v>3009501.9</v>
      </c>
      <c r="K35" s="6">
        <f>SUM(L35:N35)</f>
        <v>3196983.76</v>
      </c>
      <c r="L35" s="6"/>
      <c r="M35" s="6"/>
      <c r="N35" s="6">
        <v>3196983.76</v>
      </c>
    </row>
    <row r="36" spans="1:14" ht="42.75" customHeight="1" outlineLevel="6">
      <c r="A36" s="9" t="s">
        <v>36</v>
      </c>
      <c r="B36" s="10" t="s">
        <v>35</v>
      </c>
      <c r="C36" s="6">
        <f>SUM(D36:F36)</f>
        <v>2753370</v>
      </c>
      <c r="D36" s="6"/>
      <c r="E36" s="6"/>
      <c r="F36" s="6">
        <v>2753370</v>
      </c>
      <c r="G36" s="8">
        <f>SUM(H36:J36)</f>
        <v>2753505</v>
      </c>
      <c r="H36" s="8"/>
      <c r="I36" s="8"/>
      <c r="J36" s="8">
        <v>2753505</v>
      </c>
      <c r="K36" s="6">
        <f>SUM(L36:N36)</f>
        <v>2753370</v>
      </c>
      <c r="L36" s="6"/>
      <c r="M36" s="6"/>
      <c r="N36" s="6">
        <v>2753370</v>
      </c>
    </row>
    <row r="37" spans="1:14" ht="114.75" customHeight="1" outlineLevel="6">
      <c r="A37" s="54" t="s">
        <v>154</v>
      </c>
      <c r="B37" s="10" t="s">
        <v>153</v>
      </c>
      <c r="C37" s="6">
        <f>SUM(D37:F37)</f>
        <v>750000</v>
      </c>
      <c r="D37" s="6"/>
      <c r="E37" s="6"/>
      <c r="F37" s="6">
        <v>750000</v>
      </c>
      <c r="G37" s="8">
        <f>SUM(H37:J37)</f>
        <v>0</v>
      </c>
      <c r="H37" s="8"/>
      <c r="I37" s="8"/>
      <c r="J37" s="8"/>
      <c r="K37" s="6">
        <f>SUM(L37:N37)</f>
        <v>0</v>
      </c>
      <c r="L37" s="6"/>
      <c r="M37" s="6"/>
      <c r="N37" s="6"/>
    </row>
    <row r="38" spans="1:14" ht="30" customHeight="1" outlineLevel="2">
      <c r="A38" s="11" t="s">
        <v>37</v>
      </c>
      <c r="B38" s="12" t="s">
        <v>38</v>
      </c>
      <c r="C38" s="3">
        <f aca="true" t="shared" si="7" ref="C38:N39">SUM(C39)</f>
        <v>1531370</v>
      </c>
      <c r="D38" s="3">
        <f t="shared" si="7"/>
        <v>0</v>
      </c>
      <c r="E38" s="3">
        <f t="shared" si="7"/>
        <v>0</v>
      </c>
      <c r="F38" s="3">
        <f t="shared" si="7"/>
        <v>1531370</v>
      </c>
      <c r="G38" s="3">
        <f t="shared" si="7"/>
        <v>1260000</v>
      </c>
      <c r="H38" s="3">
        <f t="shared" si="7"/>
        <v>0</v>
      </c>
      <c r="I38" s="3">
        <f t="shared" si="7"/>
        <v>0</v>
      </c>
      <c r="J38" s="3">
        <f t="shared" si="7"/>
        <v>1260000</v>
      </c>
      <c r="K38" s="3">
        <f t="shared" si="7"/>
        <v>1450000</v>
      </c>
      <c r="L38" s="3">
        <f t="shared" si="7"/>
        <v>0</v>
      </c>
      <c r="M38" s="3">
        <f t="shared" si="7"/>
        <v>0</v>
      </c>
      <c r="N38" s="3">
        <f t="shared" si="7"/>
        <v>1450000</v>
      </c>
    </row>
    <row r="39" spans="1:14" ht="42.75" customHeight="1" outlineLevel="4">
      <c r="A39" s="11" t="s">
        <v>39</v>
      </c>
      <c r="B39" s="12" t="s">
        <v>40</v>
      </c>
      <c r="C39" s="3">
        <f t="shared" si="7"/>
        <v>1531370</v>
      </c>
      <c r="D39" s="3">
        <f t="shared" si="7"/>
        <v>0</v>
      </c>
      <c r="E39" s="3">
        <f t="shared" si="7"/>
        <v>0</v>
      </c>
      <c r="F39" s="3">
        <f t="shared" si="7"/>
        <v>1531370</v>
      </c>
      <c r="G39" s="3">
        <f t="shared" si="7"/>
        <v>1260000</v>
      </c>
      <c r="H39" s="3">
        <f t="shared" si="7"/>
        <v>0</v>
      </c>
      <c r="I39" s="3">
        <f t="shared" si="7"/>
        <v>0</v>
      </c>
      <c r="J39" s="3">
        <f t="shared" si="7"/>
        <v>1260000</v>
      </c>
      <c r="K39" s="3">
        <f t="shared" si="7"/>
        <v>1450000</v>
      </c>
      <c r="L39" s="3">
        <f t="shared" si="7"/>
        <v>0</v>
      </c>
      <c r="M39" s="3">
        <f t="shared" si="7"/>
        <v>0</v>
      </c>
      <c r="N39" s="3">
        <f t="shared" si="7"/>
        <v>1450000</v>
      </c>
    </row>
    <row r="40" spans="1:14" ht="28.5" customHeight="1" outlineLevel="6">
      <c r="A40" s="9" t="s">
        <v>42</v>
      </c>
      <c r="B40" s="10" t="s">
        <v>41</v>
      </c>
      <c r="C40" s="6">
        <f>SUM(D40:F40)</f>
        <v>1531370</v>
      </c>
      <c r="D40" s="6"/>
      <c r="E40" s="6"/>
      <c r="F40" s="6">
        <v>1531370</v>
      </c>
      <c r="G40" s="8">
        <f>SUM(H40:J40)</f>
        <v>1260000</v>
      </c>
      <c r="H40" s="8"/>
      <c r="I40" s="8"/>
      <c r="J40" s="8">
        <v>1260000</v>
      </c>
      <c r="K40" s="6">
        <f>SUM(L40:N40)</f>
        <v>1450000</v>
      </c>
      <c r="L40" s="6"/>
      <c r="M40" s="6"/>
      <c r="N40" s="6">
        <v>1450000</v>
      </c>
    </row>
    <row r="41" spans="1:14" ht="42.75" customHeight="1" outlineLevel="2">
      <c r="A41" s="11" t="s">
        <v>43</v>
      </c>
      <c r="B41" s="12" t="s">
        <v>44</v>
      </c>
      <c r="C41" s="3">
        <f aca="true" t="shared" si="8" ref="C41:N42">SUM(C42)</f>
        <v>100000</v>
      </c>
      <c r="D41" s="3">
        <f t="shared" si="8"/>
        <v>0</v>
      </c>
      <c r="E41" s="3">
        <f t="shared" si="8"/>
        <v>0</v>
      </c>
      <c r="F41" s="3">
        <f t="shared" si="8"/>
        <v>100000</v>
      </c>
      <c r="G41" s="3">
        <f t="shared" si="8"/>
        <v>100000</v>
      </c>
      <c r="H41" s="3">
        <f t="shared" si="8"/>
        <v>0</v>
      </c>
      <c r="I41" s="3">
        <f t="shared" si="8"/>
        <v>0</v>
      </c>
      <c r="J41" s="3">
        <f t="shared" si="8"/>
        <v>100000</v>
      </c>
      <c r="K41" s="3">
        <f t="shared" si="8"/>
        <v>100000</v>
      </c>
      <c r="L41" s="3">
        <f t="shared" si="8"/>
        <v>0</v>
      </c>
      <c r="M41" s="3">
        <f t="shared" si="8"/>
        <v>0</v>
      </c>
      <c r="N41" s="3">
        <f t="shared" si="8"/>
        <v>100000</v>
      </c>
    </row>
    <row r="42" spans="1:14" ht="42.75" customHeight="1" outlineLevel="4">
      <c r="A42" s="11" t="s">
        <v>45</v>
      </c>
      <c r="B42" s="12" t="s">
        <v>46</v>
      </c>
      <c r="C42" s="3">
        <f t="shared" si="8"/>
        <v>100000</v>
      </c>
      <c r="D42" s="3">
        <f t="shared" si="8"/>
        <v>0</v>
      </c>
      <c r="E42" s="3">
        <f t="shared" si="8"/>
        <v>0</v>
      </c>
      <c r="F42" s="3">
        <f t="shared" si="8"/>
        <v>100000</v>
      </c>
      <c r="G42" s="3">
        <f t="shared" si="8"/>
        <v>100000</v>
      </c>
      <c r="H42" s="3">
        <f t="shared" si="8"/>
        <v>0</v>
      </c>
      <c r="I42" s="3">
        <f t="shared" si="8"/>
        <v>0</v>
      </c>
      <c r="J42" s="3">
        <f t="shared" si="8"/>
        <v>100000</v>
      </c>
      <c r="K42" s="3">
        <f t="shared" si="8"/>
        <v>100000</v>
      </c>
      <c r="L42" s="3">
        <f t="shared" si="8"/>
        <v>0</v>
      </c>
      <c r="M42" s="3">
        <f t="shared" si="8"/>
        <v>0</v>
      </c>
      <c r="N42" s="3">
        <f t="shared" si="8"/>
        <v>100000</v>
      </c>
    </row>
    <row r="43" spans="1:14" ht="28.5" customHeight="1" outlineLevel="6">
      <c r="A43" s="9" t="s">
        <v>48</v>
      </c>
      <c r="B43" s="10" t="s">
        <v>47</v>
      </c>
      <c r="C43" s="6">
        <f>SUM(D43:F43)</f>
        <v>100000</v>
      </c>
      <c r="D43" s="6"/>
      <c r="E43" s="6"/>
      <c r="F43" s="6">
        <v>100000</v>
      </c>
      <c r="G43" s="8">
        <f>SUM(H43:J43)</f>
        <v>100000</v>
      </c>
      <c r="H43" s="8"/>
      <c r="I43" s="8"/>
      <c r="J43" s="8">
        <v>100000</v>
      </c>
      <c r="K43" s="6">
        <f>SUM(L43:N43)</f>
        <v>100000</v>
      </c>
      <c r="L43" s="6"/>
      <c r="M43" s="6"/>
      <c r="N43" s="6">
        <v>100000</v>
      </c>
    </row>
    <row r="44" spans="1:14" ht="28.5" customHeight="1" outlineLevel="2">
      <c r="A44" s="11" t="s">
        <v>49</v>
      </c>
      <c r="B44" s="12" t="s">
        <v>50</v>
      </c>
      <c r="C44" s="3">
        <f aca="true" t="shared" si="9" ref="C44:N45">SUM(C45)</f>
        <v>3697333.02</v>
      </c>
      <c r="D44" s="3">
        <f t="shared" si="9"/>
        <v>0</v>
      </c>
      <c r="E44" s="3">
        <f t="shared" si="9"/>
        <v>0</v>
      </c>
      <c r="F44" s="3">
        <f t="shared" si="9"/>
        <v>3697333.02</v>
      </c>
      <c r="G44" s="3">
        <f t="shared" si="9"/>
        <v>7353508</v>
      </c>
      <c r="H44" s="3">
        <f t="shared" si="9"/>
        <v>0</v>
      </c>
      <c r="I44" s="3">
        <f t="shared" si="9"/>
        <v>0</v>
      </c>
      <c r="J44" s="3">
        <f t="shared" si="9"/>
        <v>7353508</v>
      </c>
      <c r="K44" s="3">
        <f t="shared" si="9"/>
        <v>6441190.73</v>
      </c>
      <c r="L44" s="3">
        <f t="shared" si="9"/>
        <v>0</v>
      </c>
      <c r="M44" s="3">
        <f t="shared" si="9"/>
        <v>0</v>
      </c>
      <c r="N44" s="3">
        <f t="shared" si="9"/>
        <v>6441190.73</v>
      </c>
    </row>
    <row r="45" spans="1:14" ht="42.75" customHeight="1" outlineLevel="4">
      <c r="A45" s="11" t="s">
        <v>51</v>
      </c>
      <c r="B45" s="12" t="s">
        <v>52</v>
      </c>
      <c r="C45" s="3">
        <f t="shared" si="9"/>
        <v>3697333.02</v>
      </c>
      <c r="D45" s="3">
        <f t="shared" si="9"/>
        <v>0</v>
      </c>
      <c r="E45" s="3">
        <f t="shared" si="9"/>
        <v>0</v>
      </c>
      <c r="F45" s="3">
        <f t="shared" si="9"/>
        <v>3697333.02</v>
      </c>
      <c r="G45" s="3">
        <f t="shared" si="9"/>
        <v>7353508</v>
      </c>
      <c r="H45" s="3">
        <f t="shared" si="9"/>
        <v>0</v>
      </c>
      <c r="I45" s="3">
        <f t="shared" si="9"/>
        <v>0</v>
      </c>
      <c r="J45" s="3">
        <f t="shared" si="9"/>
        <v>7353508</v>
      </c>
      <c r="K45" s="3">
        <f t="shared" si="9"/>
        <v>6441190.73</v>
      </c>
      <c r="L45" s="3">
        <f t="shared" si="9"/>
        <v>0</v>
      </c>
      <c r="M45" s="3">
        <f t="shared" si="9"/>
        <v>0</v>
      </c>
      <c r="N45" s="3">
        <f t="shared" si="9"/>
        <v>6441190.73</v>
      </c>
    </row>
    <row r="46" spans="1:14" ht="42.75" customHeight="1" outlineLevel="6">
      <c r="A46" s="9" t="s">
        <v>54</v>
      </c>
      <c r="B46" s="10" t="s">
        <v>53</v>
      </c>
      <c r="C46" s="6">
        <f>SUM(D46:F46)</f>
        <v>3697333.02</v>
      </c>
      <c r="D46" s="6"/>
      <c r="E46" s="6"/>
      <c r="F46" s="6">
        <v>3697333.02</v>
      </c>
      <c r="G46" s="8">
        <f>SUM(H46:J46)</f>
        <v>7353508</v>
      </c>
      <c r="H46" s="8"/>
      <c r="I46" s="8"/>
      <c r="J46" s="8">
        <v>7353508</v>
      </c>
      <c r="K46" s="6">
        <f>SUM(L46:N46)</f>
        <v>6441190.73</v>
      </c>
      <c r="L46" s="6"/>
      <c r="M46" s="6"/>
      <c r="N46" s="6">
        <v>6441190.73</v>
      </c>
    </row>
    <row r="47" spans="1:14" ht="99.75" customHeight="1" outlineLevel="1">
      <c r="A47" s="11" t="s">
        <v>55</v>
      </c>
      <c r="B47" s="12" t="s">
        <v>56</v>
      </c>
      <c r="C47" s="3">
        <f>SUM(C48+C52)</f>
        <v>4746969</v>
      </c>
      <c r="D47" s="3">
        <f>SUM(D48+D52)</f>
        <v>0</v>
      </c>
      <c r="E47" s="3">
        <f aca="true" t="shared" si="10" ref="E47:N47">SUM(E48+E52)</f>
        <v>0</v>
      </c>
      <c r="F47" s="3">
        <f t="shared" si="10"/>
        <v>4746969</v>
      </c>
      <c r="G47" s="3">
        <f t="shared" si="10"/>
        <v>1775000</v>
      </c>
      <c r="H47" s="3">
        <f t="shared" si="10"/>
        <v>0</v>
      </c>
      <c r="I47" s="3">
        <f t="shared" si="10"/>
        <v>0</v>
      </c>
      <c r="J47" s="3">
        <f t="shared" si="10"/>
        <v>1775000</v>
      </c>
      <c r="K47" s="3">
        <f t="shared" si="10"/>
        <v>1775000</v>
      </c>
      <c r="L47" s="3">
        <f t="shared" si="10"/>
        <v>0</v>
      </c>
      <c r="M47" s="3">
        <f t="shared" si="10"/>
        <v>0</v>
      </c>
      <c r="N47" s="3">
        <f t="shared" si="10"/>
        <v>1775000</v>
      </c>
    </row>
    <row r="48" spans="1:14" ht="57" customHeight="1" outlineLevel="2">
      <c r="A48" s="11" t="s">
        <v>57</v>
      </c>
      <c r="B48" s="12" t="s">
        <v>58</v>
      </c>
      <c r="C48" s="3">
        <f aca="true" t="shared" si="11" ref="C48:N48">SUM(C49)</f>
        <v>989050</v>
      </c>
      <c r="D48" s="3">
        <f t="shared" si="11"/>
        <v>0</v>
      </c>
      <c r="E48" s="3">
        <f t="shared" si="11"/>
        <v>0</v>
      </c>
      <c r="F48" s="3">
        <f t="shared" si="11"/>
        <v>989050</v>
      </c>
      <c r="G48" s="3">
        <f t="shared" si="11"/>
        <v>875000</v>
      </c>
      <c r="H48" s="3">
        <f t="shared" si="11"/>
        <v>0</v>
      </c>
      <c r="I48" s="3">
        <f t="shared" si="11"/>
        <v>0</v>
      </c>
      <c r="J48" s="3">
        <f t="shared" si="11"/>
        <v>875000</v>
      </c>
      <c r="K48" s="3">
        <f t="shared" si="11"/>
        <v>875000</v>
      </c>
      <c r="L48" s="3">
        <f t="shared" si="11"/>
        <v>0</v>
      </c>
      <c r="M48" s="3">
        <f t="shared" si="11"/>
        <v>0</v>
      </c>
      <c r="N48" s="3">
        <f t="shared" si="11"/>
        <v>875000</v>
      </c>
    </row>
    <row r="49" spans="1:14" ht="42.75" customHeight="1" outlineLevel="4">
      <c r="A49" s="11" t="s">
        <v>59</v>
      </c>
      <c r="B49" s="12" t="s">
        <v>60</v>
      </c>
      <c r="C49" s="3">
        <f aca="true" t="shared" si="12" ref="C49:J49">SUM(C50:C51)</f>
        <v>989050</v>
      </c>
      <c r="D49" s="3">
        <f t="shared" si="12"/>
        <v>0</v>
      </c>
      <c r="E49" s="3">
        <f t="shared" si="12"/>
        <v>0</v>
      </c>
      <c r="F49" s="3">
        <f t="shared" si="12"/>
        <v>989050</v>
      </c>
      <c r="G49" s="3">
        <f t="shared" si="12"/>
        <v>875000</v>
      </c>
      <c r="H49" s="3">
        <f t="shared" si="12"/>
        <v>0</v>
      </c>
      <c r="I49" s="3">
        <f t="shared" si="12"/>
        <v>0</v>
      </c>
      <c r="J49" s="3">
        <f t="shared" si="12"/>
        <v>875000</v>
      </c>
      <c r="K49" s="3">
        <f>SUM(K50:K51)</f>
        <v>875000</v>
      </c>
      <c r="L49" s="3">
        <f>SUM(L50:L51)</f>
        <v>0</v>
      </c>
      <c r="M49" s="3">
        <f>SUM(M50:M51)</f>
        <v>0</v>
      </c>
      <c r="N49" s="3">
        <f>SUM(N50:N51)</f>
        <v>875000</v>
      </c>
    </row>
    <row r="50" spans="1:14" ht="28.5" customHeight="1" outlineLevel="6">
      <c r="A50" s="9" t="s">
        <v>62</v>
      </c>
      <c r="B50" s="10" t="s">
        <v>61</v>
      </c>
      <c r="C50" s="6">
        <f>SUM(D50:F50)</f>
        <v>742050</v>
      </c>
      <c r="D50" s="6"/>
      <c r="E50" s="6"/>
      <c r="F50" s="6">
        <v>742050</v>
      </c>
      <c r="G50" s="8">
        <f>SUM(H50:J50)</f>
        <v>575000</v>
      </c>
      <c r="H50" s="8"/>
      <c r="I50" s="8"/>
      <c r="J50" s="8">
        <v>575000</v>
      </c>
      <c r="K50" s="6">
        <f>SUM(L50:N50)</f>
        <v>575000</v>
      </c>
      <c r="L50" s="6"/>
      <c r="M50" s="6"/>
      <c r="N50" s="6">
        <v>575000</v>
      </c>
    </row>
    <row r="51" spans="1:14" ht="57" customHeight="1" outlineLevel="6">
      <c r="A51" s="9" t="s">
        <v>64</v>
      </c>
      <c r="B51" s="10" t="s">
        <v>63</v>
      </c>
      <c r="C51" s="6">
        <f>SUM(D51:F51)</f>
        <v>247000</v>
      </c>
      <c r="D51" s="6"/>
      <c r="E51" s="6"/>
      <c r="F51" s="6">
        <v>247000</v>
      </c>
      <c r="G51" s="8">
        <f>SUM(H51:J51)</f>
        <v>300000</v>
      </c>
      <c r="H51" s="8"/>
      <c r="I51" s="8"/>
      <c r="J51" s="8">
        <v>300000</v>
      </c>
      <c r="K51" s="6">
        <f>SUM(L51:N51)</f>
        <v>300000</v>
      </c>
      <c r="L51" s="6"/>
      <c r="M51" s="6"/>
      <c r="N51" s="6">
        <v>300000</v>
      </c>
    </row>
    <row r="52" spans="1:14" ht="71.25" customHeight="1" outlineLevel="2">
      <c r="A52" s="11" t="s">
        <v>65</v>
      </c>
      <c r="B52" s="12" t="s">
        <v>66</v>
      </c>
      <c r="C52" s="3">
        <f aca="true" t="shared" si="13" ref="C52:J52">SUM(C53+C56)</f>
        <v>3757919</v>
      </c>
      <c r="D52" s="3">
        <f t="shared" si="13"/>
        <v>0</v>
      </c>
      <c r="E52" s="3">
        <f t="shared" si="13"/>
        <v>0</v>
      </c>
      <c r="F52" s="3">
        <f t="shared" si="13"/>
        <v>3757919</v>
      </c>
      <c r="G52" s="3">
        <f t="shared" si="13"/>
        <v>900000</v>
      </c>
      <c r="H52" s="3">
        <f t="shared" si="13"/>
        <v>0</v>
      </c>
      <c r="I52" s="3">
        <f t="shared" si="13"/>
        <v>0</v>
      </c>
      <c r="J52" s="3">
        <f t="shared" si="13"/>
        <v>900000</v>
      </c>
      <c r="K52" s="3">
        <f>SUM(K53+K56)</f>
        <v>900000</v>
      </c>
      <c r="L52" s="3">
        <f>SUM(L53+L56)</f>
        <v>0</v>
      </c>
      <c r="M52" s="3">
        <f>SUM(M53+M56)</f>
        <v>0</v>
      </c>
      <c r="N52" s="3">
        <f>SUM(N53+N56)</f>
        <v>900000</v>
      </c>
    </row>
    <row r="53" spans="1:14" ht="28.5" customHeight="1" outlineLevel="4">
      <c r="A53" s="11" t="s">
        <v>67</v>
      </c>
      <c r="B53" s="12" t="s">
        <v>68</v>
      </c>
      <c r="C53" s="3">
        <f aca="true" t="shared" si="14" ref="C53:J53">SUM(C54:C55)</f>
        <v>3157919</v>
      </c>
      <c r="D53" s="3">
        <f t="shared" si="14"/>
        <v>0</v>
      </c>
      <c r="E53" s="3">
        <f t="shared" si="14"/>
        <v>0</v>
      </c>
      <c r="F53" s="3">
        <f t="shared" si="14"/>
        <v>3157919</v>
      </c>
      <c r="G53" s="3">
        <f t="shared" si="14"/>
        <v>300000</v>
      </c>
      <c r="H53" s="3">
        <f t="shared" si="14"/>
        <v>0</v>
      </c>
      <c r="I53" s="3">
        <f t="shared" si="14"/>
        <v>0</v>
      </c>
      <c r="J53" s="3">
        <f t="shared" si="14"/>
        <v>300000</v>
      </c>
      <c r="K53" s="3">
        <f>SUM(K54:K55)</f>
        <v>300000</v>
      </c>
      <c r="L53" s="3">
        <f>SUM(L54:L55)</f>
        <v>0</v>
      </c>
      <c r="M53" s="3">
        <f>SUM(M54:M55)</f>
        <v>0</v>
      </c>
      <c r="N53" s="3">
        <f>SUM(N54:N55)</f>
        <v>300000</v>
      </c>
    </row>
    <row r="54" spans="1:14" ht="28.5" customHeight="1" outlineLevel="6">
      <c r="A54" s="9" t="s">
        <v>70</v>
      </c>
      <c r="B54" s="10" t="s">
        <v>69</v>
      </c>
      <c r="C54" s="6">
        <f>SUM(D54:F54)</f>
        <v>2598268</v>
      </c>
      <c r="D54" s="6"/>
      <c r="E54" s="6"/>
      <c r="F54" s="6">
        <v>2598268</v>
      </c>
      <c r="G54" s="8">
        <f>SUM(H54:J54)</f>
        <v>300000</v>
      </c>
      <c r="H54" s="8"/>
      <c r="I54" s="8"/>
      <c r="J54" s="8">
        <v>300000</v>
      </c>
      <c r="K54" s="6">
        <f>SUM(L54:N54)</f>
        <v>300000</v>
      </c>
      <c r="L54" s="6"/>
      <c r="M54" s="6"/>
      <c r="N54" s="6">
        <v>300000</v>
      </c>
    </row>
    <row r="55" spans="1:14" ht="42.75" customHeight="1" outlineLevel="6">
      <c r="A55" s="9" t="s">
        <v>72</v>
      </c>
      <c r="B55" s="10" t="s">
        <v>71</v>
      </c>
      <c r="C55" s="6">
        <f>SUM(D55:F55)</f>
        <v>559651</v>
      </c>
      <c r="D55" s="6"/>
      <c r="E55" s="6"/>
      <c r="F55" s="6">
        <v>559651</v>
      </c>
      <c r="G55" s="8">
        <f>SUM(H55:J55)</f>
        <v>0</v>
      </c>
      <c r="H55" s="8"/>
      <c r="I55" s="8"/>
      <c r="J55" s="8"/>
      <c r="K55" s="6">
        <f>SUM(L55:N55)</f>
        <v>0</v>
      </c>
      <c r="L55" s="6"/>
      <c r="M55" s="6"/>
      <c r="N55" s="6"/>
    </row>
    <row r="56" spans="1:14" ht="42.75" customHeight="1" outlineLevel="4">
      <c r="A56" s="11" t="s">
        <v>73</v>
      </c>
      <c r="B56" s="12" t="s">
        <v>74</v>
      </c>
      <c r="C56" s="3">
        <f aca="true" t="shared" si="15" ref="C56:N56">SUM(C57)</f>
        <v>600000</v>
      </c>
      <c r="D56" s="3">
        <f t="shared" si="15"/>
        <v>0</v>
      </c>
      <c r="E56" s="3">
        <f t="shared" si="15"/>
        <v>0</v>
      </c>
      <c r="F56" s="3">
        <f t="shared" si="15"/>
        <v>600000</v>
      </c>
      <c r="G56" s="3">
        <f t="shared" si="15"/>
        <v>600000</v>
      </c>
      <c r="H56" s="3">
        <f t="shared" si="15"/>
        <v>0</v>
      </c>
      <c r="I56" s="3">
        <f t="shared" si="15"/>
        <v>0</v>
      </c>
      <c r="J56" s="3">
        <f t="shared" si="15"/>
        <v>600000</v>
      </c>
      <c r="K56" s="3">
        <f t="shared" si="15"/>
        <v>600000</v>
      </c>
      <c r="L56" s="3">
        <f t="shared" si="15"/>
        <v>0</v>
      </c>
      <c r="M56" s="3">
        <f t="shared" si="15"/>
        <v>0</v>
      </c>
      <c r="N56" s="3">
        <f t="shared" si="15"/>
        <v>600000</v>
      </c>
    </row>
    <row r="57" spans="1:14" ht="57" customHeight="1" outlineLevel="6">
      <c r="A57" s="9" t="s">
        <v>76</v>
      </c>
      <c r="B57" s="10" t="s">
        <v>75</v>
      </c>
      <c r="C57" s="6">
        <f>SUM(D57:F57)</f>
        <v>600000</v>
      </c>
      <c r="D57" s="6"/>
      <c r="E57" s="6"/>
      <c r="F57" s="6">
        <v>600000</v>
      </c>
      <c r="G57" s="55">
        <f>SUM(H57:J57)</f>
        <v>600000</v>
      </c>
      <c r="H57" s="55"/>
      <c r="I57" s="55"/>
      <c r="J57" s="55">
        <v>600000</v>
      </c>
      <c r="K57" s="6">
        <f>SUM(L57:N57)</f>
        <v>600000</v>
      </c>
      <c r="L57" s="6"/>
      <c r="M57" s="6"/>
      <c r="N57" s="6">
        <v>600000</v>
      </c>
    </row>
    <row r="58" spans="1:14" ht="57" customHeight="1" outlineLevel="6">
      <c r="A58" s="11" t="s">
        <v>121</v>
      </c>
      <c r="B58" s="12" t="s">
        <v>124</v>
      </c>
      <c r="C58" s="3">
        <f aca="true" t="shared" si="16" ref="C58:G59">SUM(C59)</f>
        <v>180000</v>
      </c>
      <c r="D58" s="3">
        <f t="shared" si="16"/>
        <v>0</v>
      </c>
      <c r="E58" s="3">
        <f t="shared" si="16"/>
        <v>0</v>
      </c>
      <c r="F58" s="3">
        <f t="shared" si="16"/>
        <v>180000</v>
      </c>
      <c r="G58" s="13">
        <f t="shared" si="16"/>
        <v>0</v>
      </c>
      <c r="H58" s="13">
        <f aca="true" t="shared" si="17" ref="H58:J59">SUM(H59)</f>
        <v>0</v>
      </c>
      <c r="I58" s="13">
        <f t="shared" si="17"/>
        <v>0</v>
      </c>
      <c r="J58" s="13">
        <f t="shared" si="17"/>
        <v>0</v>
      </c>
      <c r="K58" s="3">
        <f aca="true" t="shared" si="18" ref="K58:N59">SUM(K59)</f>
        <v>0</v>
      </c>
      <c r="L58" s="3">
        <f t="shared" si="18"/>
        <v>0</v>
      </c>
      <c r="M58" s="3">
        <f t="shared" si="18"/>
        <v>0</v>
      </c>
      <c r="N58" s="3">
        <f t="shared" si="18"/>
        <v>0</v>
      </c>
    </row>
    <row r="59" spans="1:14" ht="57" customHeight="1" outlineLevel="6">
      <c r="A59" s="11" t="s">
        <v>122</v>
      </c>
      <c r="B59" s="12" t="s">
        <v>123</v>
      </c>
      <c r="C59" s="3">
        <f>SUM(D59:F59)</f>
        <v>180000</v>
      </c>
      <c r="D59" s="3">
        <f>SUM(D60+D62)</f>
        <v>0</v>
      </c>
      <c r="E59" s="3">
        <f>SUM(E60+E62)</f>
        <v>0</v>
      </c>
      <c r="F59" s="3">
        <f>SUM(F60+F62)</f>
        <v>180000</v>
      </c>
      <c r="G59" s="13">
        <f t="shared" si="16"/>
        <v>0</v>
      </c>
      <c r="H59" s="13">
        <f t="shared" si="17"/>
        <v>0</v>
      </c>
      <c r="I59" s="13">
        <f t="shared" si="17"/>
        <v>0</v>
      </c>
      <c r="J59" s="13">
        <f t="shared" si="17"/>
        <v>0</v>
      </c>
      <c r="K59" s="3">
        <f t="shared" si="18"/>
        <v>0</v>
      </c>
      <c r="L59" s="3">
        <f t="shared" si="18"/>
        <v>0</v>
      </c>
      <c r="M59" s="3">
        <f t="shared" si="18"/>
        <v>0</v>
      </c>
      <c r="N59" s="3">
        <f t="shared" si="18"/>
        <v>0</v>
      </c>
    </row>
    <row r="60" spans="1:14" ht="69.75" customHeight="1" outlineLevel="6">
      <c r="A60" s="18" t="s">
        <v>141</v>
      </c>
      <c r="B60" s="12" t="s">
        <v>140</v>
      </c>
      <c r="C60" s="3">
        <f>SUM(D60:F60)</f>
        <v>30000</v>
      </c>
      <c r="D60" s="3">
        <f aca="true" t="shared" si="19" ref="D60:J60">SUM(D61+D63)</f>
        <v>0</v>
      </c>
      <c r="E60" s="3">
        <f t="shared" si="19"/>
        <v>0</v>
      </c>
      <c r="F60" s="3">
        <f>SUM(F61)</f>
        <v>30000</v>
      </c>
      <c r="G60" s="3">
        <f t="shared" si="19"/>
        <v>0</v>
      </c>
      <c r="H60" s="3">
        <f t="shared" si="19"/>
        <v>0</v>
      </c>
      <c r="I60" s="3">
        <f t="shared" si="19"/>
        <v>0</v>
      </c>
      <c r="J60" s="3">
        <f t="shared" si="19"/>
        <v>0</v>
      </c>
      <c r="K60" s="3">
        <f>SUM(L60:N60)</f>
        <v>0</v>
      </c>
      <c r="L60" s="3">
        <f>SUM(L61+L63)</f>
        <v>0</v>
      </c>
      <c r="M60" s="3">
        <f>SUM(M61+M63)</f>
        <v>0</v>
      </c>
      <c r="N60" s="3">
        <f>SUM(N61+N63)</f>
        <v>0</v>
      </c>
    </row>
    <row r="61" spans="1:14" ht="52.5" customHeight="1" outlineLevel="6">
      <c r="A61" s="22" t="s">
        <v>143</v>
      </c>
      <c r="B61" s="10" t="s">
        <v>142</v>
      </c>
      <c r="C61" s="6">
        <f>SUM(D61:F61)</f>
        <v>30000</v>
      </c>
      <c r="D61" s="6"/>
      <c r="E61" s="6"/>
      <c r="F61" s="6">
        <v>30000</v>
      </c>
      <c r="G61" s="8">
        <f>SUM(H61:J61)</f>
        <v>0</v>
      </c>
      <c r="H61" s="8"/>
      <c r="I61" s="8"/>
      <c r="J61" s="8"/>
      <c r="K61" s="6">
        <f>SUM(L61:N61)</f>
        <v>0</v>
      </c>
      <c r="L61" s="6"/>
      <c r="M61" s="6"/>
      <c r="N61" s="6"/>
    </row>
    <row r="62" spans="1:14" ht="76.5" customHeight="1" outlineLevel="6">
      <c r="A62" s="18" t="s">
        <v>144</v>
      </c>
      <c r="B62" s="20" t="s">
        <v>145</v>
      </c>
      <c r="C62" s="3">
        <f>SUM(D62:F62)</f>
        <v>150000</v>
      </c>
      <c r="D62" s="3">
        <f>SUM(D63)</f>
        <v>0</v>
      </c>
      <c r="E62" s="3">
        <f>SUM(E63)</f>
        <v>0</v>
      </c>
      <c r="F62" s="3">
        <f>SUM(F63)</f>
        <v>150000</v>
      </c>
      <c r="G62" s="3">
        <f>SUM(H62:J62)</f>
        <v>0</v>
      </c>
      <c r="H62" s="3">
        <f>SUM(H63)</f>
        <v>0</v>
      </c>
      <c r="I62" s="3">
        <f>SUM(I63)</f>
        <v>0</v>
      </c>
      <c r="J62" s="3">
        <f>SUM(J63)</f>
        <v>0</v>
      </c>
      <c r="K62" s="3">
        <f>SUM(L62:N62)</f>
        <v>0</v>
      </c>
      <c r="L62" s="3">
        <f>SUM(L63)</f>
        <v>0</v>
      </c>
      <c r="M62" s="3">
        <f>SUM(M63)</f>
        <v>0</v>
      </c>
      <c r="N62" s="3">
        <f>SUM(N63)</f>
        <v>0</v>
      </c>
    </row>
    <row r="63" spans="1:14" ht="52.5" customHeight="1" outlineLevel="6">
      <c r="A63" s="23" t="s">
        <v>156</v>
      </c>
      <c r="B63" s="21" t="s">
        <v>155</v>
      </c>
      <c r="C63" s="6">
        <f>SUM(D63:F63)</f>
        <v>150000</v>
      </c>
      <c r="D63" s="6"/>
      <c r="E63" s="6"/>
      <c r="F63" s="6">
        <v>150000</v>
      </c>
      <c r="G63" s="8">
        <f>SUM(H63:J63)</f>
        <v>0</v>
      </c>
      <c r="H63" s="8"/>
      <c r="I63" s="8"/>
      <c r="J63" s="8"/>
      <c r="K63" s="6">
        <f>SUM(L63:N63)</f>
        <v>0</v>
      </c>
      <c r="L63" s="6"/>
      <c r="M63" s="6"/>
      <c r="N63" s="6"/>
    </row>
    <row r="64" spans="1:14" ht="57" customHeight="1" outlineLevel="1">
      <c r="A64" s="11" t="s">
        <v>77</v>
      </c>
      <c r="B64" s="12" t="s">
        <v>78</v>
      </c>
      <c r="C64" s="3">
        <f aca="true" t="shared" si="20" ref="C64:J64">SUM(C65+C68)</f>
        <v>66400</v>
      </c>
      <c r="D64" s="3">
        <f t="shared" si="20"/>
        <v>0</v>
      </c>
      <c r="E64" s="3">
        <f t="shared" si="20"/>
        <v>0</v>
      </c>
      <c r="F64" s="3">
        <f t="shared" si="20"/>
        <v>66400</v>
      </c>
      <c r="G64" s="3">
        <f t="shared" si="20"/>
        <v>66800</v>
      </c>
      <c r="H64" s="3">
        <f t="shared" si="20"/>
        <v>0</v>
      </c>
      <c r="I64" s="3">
        <f t="shared" si="20"/>
        <v>0</v>
      </c>
      <c r="J64" s="3">
        <f t="shared" si="20"/>
        <v>66800</v>
      </c>
      <c r="K64" s="3">
        <f>SUM(K65+K68)</f>
        <v>66800</v>
      </c>
      <c r="L64" s="3">
        <f>SUM(L65+L68)</f>
        <v>0</v>
      </c>
      <c r="M64" s="3">
        <f>SUM(M65+M68)</f>
        <v>0</v>
      </c>
      <c r="N64" s="3">
        <f>SUM(N65+N68)</f>
        <v>66800</v>
      </c>
    </row>
    <row r="65" spans="1:14" ht="28.5" customHeight="1" outlineLevel="2">
      <c r="A65" s="11" t="s">
        <v>79</v>
      </c>
      <c r="B65" s="12" t="s">
        <v>80</v>
      </c>
      <c r="C65" s="3">
        <f aca="true" t="shared" si="21" ref="C65:N66">SUM(C66)</f>
        <v>11800</v>
      </c>
      <c r="D65" s="3">
        <f t="shared" si="21"/>
        <v>0</v>
      </c>
      <c r="E65" s="3">
        <f t="shared" si="21"/>
        <v>0</v>
      </c>
      <c r="F65" s="3">
        <f t="shared" si="21"/>
        <v>11800</v>
      </c>
      <c r="G65" s="3">
        <f t="shared" si="21"/>
        <v>11800</v>
      </c>
      <c r="H65" s="3">
        <f t="shared" si="21"/>
        <v>0</v>
      </c>
      <c r="I65" s="3">
        <f t="shared" si="21"/>
        <v>0</v>
      </c>
      <c r="J65" s="3">
        <f t="shared" si="21"/>
        <v>11800</v>
      </c>
      <c r="K65" s="3">
        <f t="shared" si="21"/>
        <v>11800</v>
      </c>
      <c r="L65" s="3">
        <f t="shared" si="21"/>
        <v>0</v>
      </c>
      <c r="M65" s="3">
        <f t="shared" si="21"/>
        <v>0</v>
      </c>
      <c r="N65" s="3">
        <f t="shared" si="21"/>
        <v>11800</v>
      </c>
    </row>
    <row r="66" spans="1:14" ht="28.5" customHeight="1" outlineLevel="4">
      <c r="A66" s="11" t="s">
        <v>81</v>
      </c>
      <c r="B66" s="12" t="s">
        <v>82</v>
      </c>
      <c r="C66" s="3">
        <f t="shared" si="21"/>
        <v>11800</v>
      </c>
      <c r="D66" s="3">
        <f t="shared" si="21"/>
        <v>0</v>
      </c>
      <c r="E66" s="3">
        <f t="shared" si="21"/>
        <v>0</v>
      </c>
      <c r="F66" s="3">
        <f t="shared" si="21"/>
        <v>11800</v>
      </c>
      <c r="G66" s="3">
        <f t="shared" si="21"/>
        <v>11800</v>
      </c>
      <c r="H66" s="3">
        <f t="shared" si="21"/>
        <v>0</v>
      </c>
      <c r="I66" s="3">
        <f t="shared" si="21"/>
        <v>0</v>
      </c>
      <c r="J66" s="3">
        <f t="shared" si="21"/>
        <v>11800</v>
      </c>
      <c r="K66" s="3">
        <f t="shared" si="21"/>
        <v>11800</v>
      </c>
      <c r="L66" s="3">
        <f t="shared" si="21"/>
        <v>0</v>
      </c>
      <c r="M66" s="3">
        <f t="shared" si="21"/>
        <v>0</v>
      </c>
      <c r="N66" s="3">
        <f t="shared" si="21"/>
        <v>11800</v>
      </c>
    </row>
    <row r="67" spans="1:14" ht="42.75" customHeight="1" outlineLevel="6">
      <c r="A67" s="9" t="s">
        <v>84</v>
      </c>
      <c r="B67" s="10" t="s">
        <v>83</v>
      </c>
      <c r="C67" s="6">
        <f>SUM(D67:F67)</f>
        <v>11800</v>
      </c>
      <c r="D67" s="6"/>
      <c r="E67" s="6"/>
      <c r="F67" s="6">
        <v>11800</v>
      </c>
      <c r="G67" s="8">
        <f>SUM(H67:J67)</f>
        <v>11800</v>
      </c>
      <c r="H67" s="8"/>
      <c r="I67" s="8"/>
      <c r="J67" s="8">
        <v>11800</v>
      </c>
      <c r="K67" s="6">
        <f>SUM(L67:N67)</f>
        <v>11800</v>
      </c>
      <c r="L67" s="6"/>
      <c r="M67" s="6"/>
      <c r="N67" s="6">
        <v>11800</v>
      </c>
    </row>
    <row r="68" spans="1:14" ht="42.75" customHeight="1" outlineLevel="2">
      <c r="A68" s="11" t="s">
        <v>85</v>
      </c>
      <c r="B68" s="12" t="s">
        <v>86</v>
      </c>
      <c r="C68" s="3">
        <f aca="true" t="shared" si="22" ref="C68:N69">SUM(C69)</f>
        <v>54600</v>
      </c>
      <c r="D68" s="3">
        <f t="shared" si="22"/>
        <v>0</v>
      </c>
      <c r="E68" s="3">
        <f t="shared" si="22"/>
        <v>0</v>
      </c>
      <c r="F68" s="3">
        <f t="shared" si="22"/>
        <v>54600</v>
      </c>
      <c r="G68" s="3">
        <f t="shared" si="22"/>
        <v>55000</v>
      </c>
      <c r="H68" s="3">
        <f t="shared" si="22"/>
        <v>0</v>
      </c>
      <c r="I68" s="3">
        <f t="shared" si="22"/>
        <v>0</v>
      </c>
      <c r="J68" s="3">
        <f t="shared" si="22"/>
        <v>55000</v>
      </c>
      <c r="K68" s="3">
        <f t="shared" si="22"/>
        <v>55000</v>
      </c>
      <c r="L68" s="3">
        <f t="shared" si="22"/>
        <v>0</v>
      </c>
      <c r="M68" s="3">
        <f t="shared" si="22"/>
        <v>0</v>
      </c>
      <c r="N68" s="3">
        <f t="shared" si="22"/>
        <v>55000</v>
      </c>
    </row>
    <row r="69" spans="1:14" ht="57" customHeight="1" outlineLevel="4">
      <c r="A69" s="11" t="s">
        <v>87</v>
      </c>
      <c r="B69" s="12" t="s">
        <v>88</v>
      </c>
      <c r="C69" s="3">
        <f t="shared" si="22"/>
        <v>54600</v>
      </c>
      <c r="D69" s="3">
        <f t="shared" si="22"/>
        <v>0</v>
      </c>
      <c r="E69" s="3">
        <f t="shared" si="22"/>
        <v>0</v>
      </c>
      <c r="F69" s="3">
        <f t="shared" si="22"/>
        <v>54600</v>
      </c>
      <c r="G69" s="3">
        <f t="shared" si="22"/>
        <v>55000</v>
      </c>
      <c r="H69" s="3">
        <f t="shared" si="22"/>
        <v>0</v>
      </c>
      <c r="I69" s="3">
        <f t="shared" si="22"/>
        <v>0</v>
      </c>
      <c r="J69" s="3">
        <f t="shared" si="22"/>
        <v>55000</v>
      </c>
      <c r="K69" s="3">
        <f t="shared" si="22"/>
        <v>55000</v>
      </c>
      <c r="L69" s="3">
        <f t="shared" si="22"/>
        <v>0</v>
      </c>
      <c r="M69" s="3">
        <f t="shared" si="22"/>
        <v>0</v>
      </c>
      <c r="N69" s="3">
        <f t="shared" si="22"/>
        <v>55000</v>
      </c>
    </row>
    <row r="70" spans="1:14" ht="42.75" customHeight="1" outlineLevel="6">
      <c r="A70" s="9" t="s">
        <v>90</v>
      </c>
      <c r="B70" s="10" t="s">
        <v>89</v>
      </c>
      <c r="C70" s="6">
        <f>SUM(D70:F70)</f>
        <v>54600</v>
      </c>
      <c r="D70" s="6"/>
      <c r="E70" s="6"/>
      <c r="F70" s="6">
        <v>54600</v>
      </c>
      <c r="G70" s="8">
        <f>SUM(H70:J70)</f>
        <v>55000</v>
      </c>
      <c r="H70" s="8"/>
      <c r="I70" s="8"/>
      <c r="J70" s="8">
        <v>55000</v>
      </c>
      <c r="K70" s="6">
        <f>SUM(L70:N70)</f>
        <v>55000</v>
      </c>
      <c r="L70" s="6"/>
      <c r="M70" s="6"/>
      <c r="N70" s="6">
        <v>55000</v>
      </c>
    </row>
    <row r="71" spans="1:14" ht="71.25" customHeight="1" outlineLevel="1">
      <c r="A71" s="11" t="s">
        <v>91</v>
      </c>
      <c r="B71" s="12" t="s">
        <v>92</v>
      </c>
      <c r="C71" s="3">
        <f>SUM(C72)</f>
        <v>194000</v>
      </c>
      <c r="D71" s="3">
        <f aca="true" t="shared" si="23" ref="D71:N71">SUM(D72)</f>
        <v>0</v>
      </c>
      <c r="E71" s="3">
        <f t="shared" si="23"/>
        <v>0</v>
      </c>
      <c r="F71" s="3">
        <f t="shared" si="23"/>
        <v>194000</v>
      </c>
      <c r="G71" s="3">
        <f t="shared" si="23"/>
        <v>194000</v>
      </c>
      <c r="H71" s="3">
        <f t="shared" si="23"/>
        <v>0</v>
      </c>
      <c r="I71" s="3">
        <f t="shared" si="23"/>
        <v>0</v>
      </c>
      <c r="J71" s="3">
        <f t="shared" si="23"/>
        <v>194000</v>
      </c>
      <c r="K71" s="3">
        <f t="shared" si="23"/>
        <v>194000</v>
      </c>
      <c r="L71" s="3">
        <f t="shared" si="23"/>
        <v>0</v>
      </c>
      <c r="M71" s="3">
        <f t="shared" si="23"/>
        <v>0</v>
      </c>
      <c r="N71" s="3">
        <f t="shared" si="23"/>
        <v>194000</v>
      </c>
    </row>
    <row r="72" spans="1:14" ht="42.75" customHeight="1" outlineLevel="2">
      <c r="A72" s="11" t="s">
        <v>93</v>
      </c>
      <c r="B72" s="12" t="s">
        <v>94</v>
      </c>
      <c r="C72" s="3">
        <f aca="true" t="shared" si="24" ref="C72:N73">SUM(C73)</f>
        <v>194000</v>
      </c>
      <c r="D72" s="3">
        <f t="shared" si="24"/>
        <v>0</v>
      </c>
      <c r="E72" s="3">
        <f t="shared" si="24"/>
        <v>0</v>
      </c>
      <c r="F72" s="3">
        <f t="shared" si="24"/>
        <v>194000</v>
      </c>
      <c r="G72" s="3">
        <f t="shared" si="24"/>
        <v>194000</v>
      </c>
      <c r="H72" s="3">
        <f t="shared" si="24"/>
        <v>0</v>
      </c>
      <c r="I72" s="3">
        <f t="shared" si="24"/>
        <v>0</v>
      </c>
      <c r="J72" s="3">
        <f t="shared" si="24"/>
        <v>194000</v>
      </c>
      <c r="K72" s="3">
        <f t="shared" si="24"/>
        <v>194000</v>
      </c>
      <c r="L72" s="3">
        <f t="shared" si="24"/>
        <v>0</v>
      </c>
      <c r="M72" s="3">
        <f t="shared" si="24"/>
        <v>0</v>
      </c>
      <c r="N72" s="3">
        <f t="shared" si="24"/>
        <v>194000</v>
      </c>
    </row>
    <row r="73" spans="1:14" ht="42.75" customHeight="1" outlineLevel="4">
      <c r="A73" s="11" t="s">
        <v>95</v>
      </c>
      <c r="B73" s="12" t="s">
        <v>96</v>
      </c>
      <c r="C73" s="3">
        <f t="shared" si="24"/>
        <v>194000</v>
      </c>
      <c r="D73" s="3">
        <f t="shared" si="24"/>
        <v>0</v>
      </c>
      <c r="E73" s="3">
        <f t="shared" si="24"/>
        <v>0</v>
      </c>
      <c r="F73" s="3">
        <f t="shared" si="24"/>
        <v>194000</v>
      </c>
      <c r="G73" s="3">
        <f t="shared" si="24"/>
        <v>194000</v>
      </c>
      <c r="H73" s="3">
        <f t="shared" si="24"/>
        <v>0</v>
      </c>
      <c r="I73" s="3">
        <f t="shared" si="24"/>
        <v>0</v>
      </c>
      <c r="J73" s="3">
        <f t="shared" si="24"/>
        <v>194000</v>
      </c>
      <c r="K73" s="3">
        <f t="shared" si="24"/>
        <v>194000</v>
      </c>
      <c r="L73" s="3">
        <f t="shared" si="24"/>
        <v>0</v>
      </c>
      <c r="M73" s="3">
        <f t="shared" si="24"/>
        <v>0</v>
      </c>
      <c r="N73" s="3">
        <f t="shared" si="24"/>
        <v>194000</v>
      </c>
    </row>
    <row r="74" spans="1:14" ht="50.25" customHeight="1" outlineLevel="5">
      <c r="A74" s="9" t="s">
        <v>97</v>
      </c>
      <c r="B74" s="10" t="s">
        <v>98</v>
      </c>
      <c r="C74" s="6">
        <f>SUM(D74:F74)</f>
        <v>194000</v>
      </c>
      <c r="D74" s="6"/>
      <c r="E74" s="6"/>
      <c r="F74" s="6">
        <v>194000</v>
      </c>
      <c r="G74" s="8">
        <f>SUM(H74:J74)</f>
        <v>194000</v>
      </c>
      <c r="H74" s="8"/>
      <c r="I74" s="8"/>
      <c r="J74" s="8">
        <v>194000</v>
      </c>
      <c r="K74" s="6">
        <f>SUM(L74:N74)</f>
        <v>194000</v>
      </c>
      <c r="L74" s="6"/>
      <c r="M74" s="6"/>
      <c r="N74" s="6">
        <v>194000</v>
      </c>
    </row>
    <row r="75" spans="1:14" ht="34.5" customHeight="1" outlineLevel="5">
      <c r="A75" s="38" t="s">
        <v>113</v>
      </c>
      <c r="B75" s="39"/>
      <c r="C75" s="3">
        <f>SUM(C9+C32+C47+C64+C71+C58)</f>
        <v>33205535.02</v>
      </c>
      <c r="D75" s="3">
        <f>SUM(D9+D32+D47+D64+D71+D58)</f>
        <v>1604</v>
      </c>
      <c r="E75" s="3">
        <f>SUM(E9+E32+E47+E64+E71+E58)</f>
        <v>5146896</v>
      </c>
      <c r="F75" s="3">
        <f>SUM(F9+F32+F47+F64+F71+F58)</f>
        <v>28057035.02</v>
      </c>
      <c r="G75" s="3">
        <f>SUM(G9+G32+G47+G64+G71+G58)</f>
        <v>27077686.9</v>
      </c>
      <c r="H75" s="3">
        <f>SUM(H9+H32+H47+H64+H71+H58)</f>
        <v>0</v>
      </c>
      <c r="I75" s="3">
        <f>SUM(I9+I32+I47+I64+I71+I58)</f>
        <v>0</v>
      </c>
      <c r="J75" s="3">
        <f>SUM(J9+J32+J47+J64+J71+J58)</f>
        <v>27077686.9</v>
      </c>
      <c r="K75" s="3">
        <f>SUM(K9+K32+K47+K64+K71+K58)</f>
        <v>26542716.490000002</v>
      </c>
      <c r="L75" s="3">
        <f>SUM(L9+L32+L47+L64+L71+L58)</f>
        <v>0</v>
      </c>
      <c r="M75" s="3">
        <f>SUM(M9+M32+M47+M64+M71+M58)</f>
        <v>0</v>
      </c>
      <c r="N75" s="3">
        <f>SUM(N9+N32+N47+N64+N71+N58)</f>
        <v>26542716.490000002</v>
      </c>
    </row>
    <row r="76" spans="1:14" ht="29.25" customHeight="1" outlineLevel="5">
      <c r="A76" s="16" t="s">
        <v>114</v>
      </c>
      <c r="B76" s="17"/>
      <c r="C76" s="15">
        <f>SUM(C75/C91*100)</f>
        <v>97.04346170849243</v>
      </c>
      <c r="D76" s="15"/>
      <c r="E76" s="15"/>
      <c r="F76" s="15">
        <f>SUM(F75/F91*100)</f>
        <v>97.19403118665008</v>
      </c>
      <c r="G76" s="15">
        <f>SUM(G75/G91*100)</f>
        <v>99.26479852515688</v>
      </c>
      <c r="H76" s="4"/>
      <c r="I76" s="4"/>
      <c r="J76" s="15">
        <f>SUM(J75/J91*100)</f>
        <v>100</v>
      </c>
      <c r="K76" s="15">
        <f>SUM(K75/K91*100)</f>
        <v>99.25009160689106</v>
      </c>
      <c r="L76" s="15"/>
      <c r="M76" s="15"/>
      <c r="N76" s="15">
        <f>SUM(N75/N91*100)</f>
        <v>100</v>
      </c>
    </row>
    <row r="77" spans="1:14" ht="65.25" customHeight="1">
      <c r="A77" s="18" t="s">
        <v>146</v>
      </c>
      <c r="B77" s="24" t="s">
        <v>125</v>
      </c>
      <c r="C77" s="3">
        <f>SUM(C78+C85+C88)</f>
        <v>1011644</v>
      </c>
      <c r="D77" s="3">
        <f aca="true" t="shared" si="25" ref="D77:N77">SUM(D78+D85+D88)</f>
        <v>201644</v>
      </c>
      <c r="E77" s="3">
        <f t="shared" si="25"/>
        <v>0</v>
      </c>
      <c r="F77" s="3">
        <f t="shared" si="25"/>
        <v>810000</v>
      </c>
      <c r="G77" s="3">
        <f t="shared" si="25"/>
        <v>200550</v>
      </c>
      <c r="H77" s="3">
        <f t="shared" si="25"/>
        <v>200550</v>
      </c>
      <c r="I77" s="3">
        <f t="shared" si="25"/>
        <v>0</v>
      </c>
      <c r="J77" s="3">
        <f t="shared" si="25"/>
        <v>0</v>
      </c>
      <c r="K77" s="3">
        <f t="shared" si="25"/>
        <v>200550</v>
      </c>
      <c r="L77" s="3">
        <f t="shared" si="25"/>
        <v>200550</v>
      </c>
      <c r="M77" s="3">
        <f t="shared" si="25"/>
        <v>0</v>
      </c>
      <c r="N77" s="3">
        <f t="shared" si="25"/>
        <v>0</v>
      </c>
    </row>
    <row r="78" spans="1:14" ht="25.5" customHeight="1">
      <c r="A78" s="18" t="s">
        <v>127</v>
      </c>
      <c r="B78" s="24" t="s">
        <v>126</v>
      </c>
      <c r="C78" s="3">
        <f>SUM(C79+C80+C81+C82+C83+C84)</f>
        <v>810000</v>
      </c>
      <c r="D78" s="3">
        <f>SUM(D79+D80+D81+D82+D83+D84)</f>
        <v>0</v>
      </c>
      <c r="E78" s="3">
        <f>SUM(E79+E80+E81+E82+E83+E84)</f>
        <v>0</v>
      </c>
      <c r="F78" s="3">
        <f>SUM(F79+F80+F81+F82+F83+F84)</f>
        <v>810000</v>
      </c>
      <c r="G78" s="3">
        <f>SUM(G79+G80+G81+G82+G83+G84)</f>
        <v>0</v>
      </c>
      <c r="H78" s="3">
        <f>SUM(H79+H80+H81+H82+H83+H84)</f>
        <v>0</v>
      </c>
      <c r="I78" s="3">
        <f>SUM(I79+I80+I81+I82+I83+I84)</f>
        <v>0</v>
      </c>
      <c r="J78" s="3">
        <f>SUM(J79+J80+J81+J82+J83+J84)</f>
        <v>0</v>
      </c>
      <c r="K78" s="3">
        <f>SUM(K79+K80+K81+K82+K83+K84)</f>
        <v>0</v>
      </c>
      <c r="L78" s="3">
        <f>SUM(L79+L80+L81+L82+L83+L84)</f>
        <v>0</v>
      </c>
      <c r="M78" s="3">
        <f>SUM(M79+M80+M81+M82+M83+M84)</f>
        <v>0</v>
      </c>
      <c r="N78" s="3">
        <f>SUM(N79+N80+N81+N82+N83+N84)</f>
        <v>0</v>
      </c>
    </row>
    <row r="79" spans="1:14" ht="48.75" customHeight="1">
      <c r="A79" s="26" t="s">
        <v>158</v>
      </c>
      <c r="B79" s="25" t="s">
        <v>157</v>
      </c>
      <c r="C79" s="6">
        <f>SUM(D79:F79)</f>
        <v>100000</v>
      </c>
      <c r="D79" s="6"/>
      <c r="E79" s="6"/>
      <c r="F79" s="6">
        <v>100000</v>
      </c>
      <c r="G79" s="6">
        <f>SUM(H79:J79)</f>
        <v>0</v>
      </c>
      <c r="H79" s="6"/>
      <c r="I79" s="6"/>
      <c r="J79" s="6"/>
      <c r="K79" s="6">
        <f>SUM(L79:N79)</f>
        <v>0</v>
      </c>
      <c r="L79" s="6"/>
      <c r="M79" s="6"/>
      <c r="N79" s="6"/>
    </row>
    <row r="80" spans="1:14" ht="134.25" customHeight="1">
      <c r="A80" s="54" t="s">
        <v>160</v>
      </c>
      <c r="B80" s="25" t="s">
        <v>159</v>
      </c>
      <c r="C80" s="6">
        <f>SUM(D80:F80)</f>
        <v>66600</v>
      </c>
      <c r="D80" s="6"/>
      <c r="E80" s="6"/>
      <c r="F80" s="6">
        <v>66600</v>
      </c>
      <c r="G80" s="6">
        <f>SUM(H80:J80)</f>
        <v>0</v>
      </c>
      <c r="H80" s="6"/>
      <c r="I80" s="6"/>
      <c r="J80" s="6"/>
      <c r="K80" s="6">
        <f>SUM(L80:N80)</f>
        <v>0</v>
      </c>
      <c r="L80" s="6"/>
      <c r="M80" s="6"/>
      <c r="N80" s="6"/>
    </row>
    <row r="81" spans="1:14" ht="102" customHeight="1">
      <c r="A81" s="56" t="s">
        <v>162</v>
      </c>
      <c r="B81" s="25" t="s">
        <v>161</v>
      </c>
      <c r="C81" s="6">
        <f>SUM(D81:F81)</f>
        <v>80000</v>
      </c>
      <c r="D81" s="6"/>
      <c r="E81" s="6"/>
      <c r="F81" s="6">
        <v>80000</v>
      </c>
      <c r="G81" s="6">
        <f>SUM(H81:J81)</f>
        <v>0</v>
      </c>
      <c r="H81" s="6"/>
      <c r="I81" s="6"/>
      <c r="J81" s="6"/>
      <c r="K81" s="6">
        <f>SUM(L81:N81)</f>
        <v>0</v>
      </c>
      <c r="L81" s="6"/>
      <c r="M81" s="6"/>
      <c r="N81" s="6"/>
    </row>
    <row r="82" spans="1:14" ht="37.5" customHeight="1">
      <c r="A82" s="54" t="s">
        <v>163</v>
      </c>
      <c r="B82" s="58" t="s">
        <v>147</v>
      </c>
      <c r="C82" s="6">
        <f aca="true" t="shared" si="26" ref="C82:C87">SUM(D82:F82)</f>
        <v>70000</v>
      </c>
      <c r="D82" s="6"/>
      <c r="E82" s="6"/>
      <c r="F82" s="6">
        <v>70000</v>
      </c>
      <c r="G82" s="6">
        <f aca="true" t="shared" si="27" ref="G82:G87">SUM(H82:J82)</f>
        <v>0</v>
      </c>
      <c r="H82" s="6"/>
      <c r="I82" s="6"/>
      <c r="J82" s="6"/>
      <c r="K82" s="6">
        <f aca="true" t="shared" si="28" ref="K82:K87">SUM(L82:N82)</f>
        <v>0</v>
      </c>
      <c r="L82" s="6"/>
      <c r="M82" s="6"/>
      <c r="N82" s="6"/>
    </row>
    <row r="83" spans="1:14" ht="66.75" customHeight="1">
      <c r="A83" s="54" t="s">
        <v>164</v>
      </c>
      <c r="B83" s="58" t="s">
        <v>165</v>
      </c>
      <c r="C83" s="6">
        <f t="shared" si="26"/>
        <v>320000</v>
      </c>
      <c r="D83" s="6"/>
      <c r="E83" s="6"/>
      <c r="F83" s="6">
        <v>320000</v>
      </c>
      <c r="G83" s="6">
        <f t="shared" si="27"/>
        <v>0</v>
      </c>
      <c r="H83" s="6"/>
      <c r="I83" s="6"/>
      <c r="J83" s="6"/>
      <c r="K83" s="6">
        <f t="shared" si="28"/>
        <v>0</v>
      </c>
      <c r="L83" s="6"/>
      <c r="M83" s="6"/>
      <c r="N83" s="6"/>
    </row>
    <row r="84" spans="1:14" ht="127.5" customHeight="1">
      <c r="A84" s="54" t="s">
        <v>166</v>
      </c>
      <c r="B84" s="58" t="s">
        <v>167</v>
      </c>
      <c r="C84" s="6">
        <f t="shared" si="26"/>
        <v>173400</v>
      </c>
      <c r="D84" s="6"/>
      <c r="E84" s="6"/>
      <c r="F84" s="6">
        <v>173400</v>
      </c>
      <c r="G84" s="6">
        <f t="shared" si="27"/>
        <v>0</v>
      </c>
      <c r="H84" s="6"/>
      <c r="I84" s="6"/>
      <c r="J84" s="6"/>
      <c r="K84" s="6">
        <f t="shared" si="28"/>
        <v>0</v>
      </c>
      <c r="L84" s="6"/>
      <c r="M84" s="6"/>
      <c r="N84" s="6"/>
    </row>
    <row r="85" spans="1:14" ht="99.75" customHeight="1">
      <c r="A85" s="53" t="s">
        <v>168</v>
      </c>
      <c r="B85" s="57" t="s">
        <v>169</v>
      </c>
      <c r="C85" s="3">
        <f t="shared" si="26"/>
        <v>1094</v>
      </c>
      <c r="D85" s="3">
        <f>SUM(D86)</f>
        <v>1094</v>
      </c>
      <c r="E85" s="3">
        <f>SUM(E86)</f>
        <v>0</v>
      </c>
      <c r="F85" s="3">
        <f>SUM(F86)</f>
        <v>0</v>
      </c>
      <c r="G85" s="3">
        <f t="shared" si="27"/>
        <v>0</v>
      </c>
      <c r="H85" s="3">
        <f>SUM(H86)</f>
        <v>0</v>
      </c>
      <c r="I85" s="3">
        <f>SUM(I86)</f>
        <v>0</v>
      </c>
      <c r="J85" s="3">
        <f>SUM(J86)</f>
        <v>0</v>
      </c>
      <c r="K85" s="3">
        <f t="shared" si="28"/>
        <v>0</v>
      </c>
      <c r="L85" s="3">
        <f>SUM(L86)</f>
        <v>0</v>
      </c>
      <c r="M85" s="3">
        <f>SUM(M86)</f>
        <v>0</v>
      </c>
      <c r="N85" s="3">
        <f>SUM(N86)</f>
        <v>0</v>
      </c>
    </row>
    <row r="86" spans="1:14" ht="33" customHeight="1">
      <c r="A86" s="53" t="s">
        <v>101</v>
      </c>
      <c r="B86" s="57" t="s">
        <v>170</v>
      </c>
      <c r="C86" s="3">
        <f t="shared" si="26"/>
        <v>1094</v>
      </c>
      <c r="D86" s="3">
        <f>SUM(D87)</f>
        <v>1094</v>
      </c>
      <c r="E86" s="3">
        <f>SUM(E87)</f>
        <v>0</v>
      </c>
      <c r="F86" s="3">
        <f>SUM(F87)</f>
        <v>0</v>
      </c>
      <c r="G86" s="3">
        <f t="shared" si="27"/>
        <v>0</v>
      </c>
      <c r="H86" s="3">
        <f>SUM(H87)</f>
        <v>0</v>
      </c>
      <c r="I86" s="3">
        <f>SUM(I87)</f>
        <v>0</v>
      </c>
      <c r="J86" s="3">
        <f>SUM(J87)</f>
        <v>0</v>
      </c>
      <c r="K86" s="3">
        <f t="shared" si="28"/>
        <v>0</v>
      </c>
      <c r="L86" s="3">
        <f>SUM(L87)</f>
        <v>0</v>
      </c>
      <c r="M86" s="3">
        <f>SUM(M87)</f>
        <v>0</v>
      </c>
      <c r="N86" s="3">
        <f>SUM(N87)</f>
        <v>0</v>
      </c>
    </row>
    <row r="87" spans="1:14" ht="46.5" customHeight="1">
      <c r="A87" s="54" t="s">
        <v>171</v>
      </c>
      <c r="B87" s="58" t="s">
        <v>172</v>
      </c>
      <c r="C87" s="6">
        <f t="shared" si="26"/>
        <v>1094</v>
      </c>
      <c r="D87" s="6">
        <v>1094</v>
      </c>
      <c r="E87" s="6"/>
      <c r="F87" s="6"/>
      <c r="G87" s="6">
        <f t="shared" si="27"/>
        <v>0</v>
      </c>
      <c r="H87" s="6"/>
      <c r="I87" s="6"/>
      <c r="J87" s="6"/>
      <c r="K87" s="6">
        <f t="shared" si="28"/>
        <v>0</v>
      </c>
      <c r="L87" s="6"/>
      <c r="M87" s="6"/>
      <c r="N87" s="6"/>
    </row>
    <row r="88" spans="1:14" ht="60.75" customHeight="1" outlineLevel="1">
      <c r="A88" s="11" t="s">
        <v>99</v>
      </c>
      <c r="B88" s="12" t="s">
        <v>100</v>
      </c>
      <c r="C88" s="3">
        <f aca="true" t="shared" si="29" ref="C88:N89">SUM(C89)</f>
        <v>200550</v>
      </c>
      <c r="D88" s="3">
        <f t="shared" si="29"/>
        <v>200550</v>
      </c>
      <c r="E88" s="3">
        <f t="shared" si="29"/>
        <v>0</v>
      </c>
      <c r="F88" s="3">
        <f t="shared" si="29"/>
        <v>0</v>
      </c>
      <c r="G88" s="3">
        <f t="shared" si="29"/>
        <v>200550</v>
      </c>
      <c r="H88" s="3">
        <f t="shared" si="29"/>
        <v>200550</v>
      </c>
      <c r="I88" s="3">
        <f t="shared" si="29"/>
        <v>0</v>
      </c>
      <c r="J88" s="3">
        <f t="shared" si="29"/>
        <v>0</v>
      </c>
      <c r="K88" s="3">
        <f t="shared" si="29"/>
        <v>200550</v>
      </c>
      <c r="L88" s="3">
        <f t="shared" si="29"/>
        <v>200550</v>
      </c>
      <c r="M88" s="3">
        <f t="shared" si="29"/>
        <v>0</v>
      </c>
      <c r="N88" s="3">
        <f t="shared" si="29"/>
        <v>0</v>
      </c>
    </row>
    <row r="89" spans="1:14" ht="34.5" customHeight="1" outlineLevel="2">
      <c r="A89" s="11" t="s">
        <v>101</v>
      </c>
      <c r="B89" s="12" t="s">
        <v>102</v>
      </c>
      <c r="C89" s="3">
        <f t="shared" si="29"/>
        <v>200550</v>
      </c>
      <c r="D89" s="3">
        <f t="shared" si="29"/>
        <v>200550</v>
      </c>
      <c r="E89" s="3">
        <f t="shared" si="29"/>
        <v>0</v>
      </c>
      <c r="F89" s="3">
        <f t="shared" si="29"/>
        <v>0</v>
      </c>
      <c r="G89" s="3">
        <f t="shared" si="29"/>
        <v>200550</v>
      </c>
      <c r="H89" s="3">
        <f t="shared" si="29"/>
        <v>200550</v>
      </c>
      <c r="I89" s="3">
        <f t="shared" si="29"/>
        <v>0</v>
      </c>
      <c r="J89" s="3">
        <f t="shared" si="29"/>
        <v>0</v>
      </c>
      <c r="K89" s="3">
        <f t="shared" si="29"/>
        <v>200550</v>
      </c>
      <c r="L89" s="3">
        <f t="shared" si="29"/>
        <v>200550</v>
      </c>
      <c r="M89" s="3">
        <f t="shared" si="29"/>
        <v>0</v>
      </c>
      <c r="N89" s="3">
        <f t="shared" si="29"/>
        <v>0</v>
      </c>
    </row>
    <row r="90" spans="1:14" ht="34.5" customHeight="1" outlineLevel="6">
      <c r="A90" s="9" t="s">
        <v>104</v>
      </c>
      <c r="B90" s="10" t="s">
        <v>103</v>
      </c>
      <c r="C90" s="6">
        <f>SUM(D90:F90)</f>
        <v>200550</v>
      </c>
      <c r="D90" s="6">
        <v>200550</v>
      </c>
      <c r="E90" s="6"/>
      <c r="F90" s="4"/>
      <c r="G90" s="8">
        <f>SUM(H90:J90)</f>
        <v>200550</v>
      </c>
      <c r="H90" s="8">
        <v>200550</v>
      </c>
      <c r="I90" s="8"/>
      <c r="J90" s="8"/>
      <c r="K90" s="6">
        <f>SUM(L90:N90)</f>
        <v>200550</v>
      </c>
      <c r="L90" s="6">
        <v>200550</v>
      </c>
      <c r="M90" s="6"/>
      <c r="N90" s="4"/>
    </row>
    <row r="91" spans="1:14" ht="13.5" customHeight="1">
      <c r="A91" s="40" t="s">
        <v>105</v>
      </c>
      <c r="B91" s="40"/>
      <c r="C91" s="14">
        <f>SUM(C75+C77)</f>
        <v>34217179.019999996</v>
      </c>
      <c r="D91" s="14">
        <f aca="true" t="shared" si="30" ref="D91:N91">SUM(D75+D77)</f>
        <v>203248</v>
      </c>
      <c r="E91" s="14">
        <f t="shared" si="30"/>
        <v>5146896</v>
      </c>
      <c r="F91" s="14">
        <f t="shared" si="30"/>
        <v>28867035.02</v>
      </c>
      <c r="G91" s="14">
        <f t="shared" si="30"/>
        <v>27278236.9</v>
      </c>
      <c r="H91" s="14">
        <f t="shared" si="30"/>
        <v>200550</v>
      </c>
      <c r="I91" s="14">
        <f t="shared" si="30"/>
        <v>0</v>
      </c>
      <c r="J91" s="14">
        <f t="shared" si="30"/>
        <v>27077686.9</v>
      </c>
      <c r="K91" s="14">
        <f t="shared" si="30"/>
        <v>26743266.490000002</v>
      </c>
      <c r="L91" s="14">
        <f t="shared" si="30"/>
        <v>200550</v>
      </c>
      <c r="M91" s="14">
        <f t="shared" si="30"/>
        <v>0</v>
      </c>
      <c r="N91" s="14">
        <f t="shared" si="30"/>
        <v>26542716.490000002</v>
      </c>
    </row>
    <row r="92" spans="1:13" ht="12.75" customHeight="1">
      <c r="A92" s="2"/>
      <c r="B92" s="2"/>
      <c r="C92" s="2"/>
      <c r="D92" s="2"/>
      <c r="E92" s="2"/>
      <c r="K92" s="2"/>
      <c r="L92" s="2"/>
      <c r="M92" s="2"/>
    </row>
  </sheetData>
  <sheetProtection/>
  <mergeCells count="17">
    <mergeCell ref="A2:N2"/>
    <mergeCell ref="A4:M4"/>
    <mergeCell ref="K7:K8"/>
    <mergeCell ref="A75:B75"/>
    <mergeCell ref="A91:B91"/>
    <mergeCell ref="L7:N7"/>
    <mergeCell ref="A6:A8"/>
    <mergeCell ref="B6:B8"/>
    <mergeCell ref="C6:F6"/>
    <mergeCell ref="G6:J6"/>
    <mergeCell ref="K6:N6"/>
    <mergeCell ref="A5:E5"/>
    <mergeCell ref="C7:C8"/>
    <mergeCell ref="D7:F7"/>
    <mergeCell ref="G7:G8"/>
    <mergeCell ref="H7:J7"/>
    <mergeCell ref="A3:N3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2018-12-25T14:11:18Z</cp:lastPrinted>
  <dcterms:created xsi:type="dcterms:W3CDTF">2016-12-16T07:12:39Z</dcterms:created>
  <dcterms:modified xsi:type="dcterms:W3CDTF">2018-12-25T14:15:24Z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