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1 (2)" sheetId="2" r:id="rId2"/>
  </sheets>
  <definedNames/>
  <calcPr fullCalcOnLoad="1"/>
</workbook>
</file>

<file path=xl/sharedStrings.xml><?xml version="1.0" encoding="utf-8"?>
<sst xmlns="http://schemas.openxmlformats.org/spreadsheetml/2006/main" count="172" uniqueCount="155">
  <si>
    <t xml:space="preserve">           ИСПОЛНЕНИЕ РАЙОННОГО БЮДЖЕТА</t>
  </si>
  <si>
    <t>в тыс.руб.</t>
  </si>
  <si>
    <t>Код дохода</t>
  </si>
  <si>
    <t>Наименование</t>
  </si>
  <si>
    <t>Утверж-</t>
  </si>
  <si>
    <t>Уточнен-</t>
  </si>
  <si>
    <t>Исполне-</t>
  </si>
  <si>
    <t>% испол-</t>
  </si>
  <si>
    <t>денный</t>
  </si>
  <si>
    <t>ный го-</t>
  </si>
  <si>
    <t>но</t>
  </si>
  <si>
    <t>нения к</t>
  </si>
  <si>
    <t>годовой</t>
  </si>
  <si>
    <t xml:space="preserve">довой </t>
  </si>
  <si>
    <t>уточнен-</t>
  </si>
  <si>
    <t>план</t>
  </si>
  <si>
    <t>ному</t>
  </si>
  <si>
    <t>плану</t>
  </si>
  <si>
    <t>10102000010000110</t>
  </si>
  <si>
    <t>Налог на доходы физических</t>
  </si>
  <si>
    <t>лиц</t>
  </si>
  <si>
    <t>10502000000000110</t>
  </si>
  <si>
    <t>Единый налог на вмененный</t>
  </si>
  <si>
    <t>доход для отдельных видов</t>
  </si>
  <si>
    <t>деятельности</t>
  </si>
  <si>
    <t>10503000000000110</t>
  </si>
  <si>
    <t>Единый сельскохозяйственный</t>
  </si>
  <si>
    <t xml:space="preserve">налог </t>
  </si>
  <si>
    <t>10601000000000110</t>
  </si>
  <si>
    <t>Налог на имущество физичес-</t>
  </si>
  <si>
    <t>ких лиц</t>
  </si>
  <si>
    <t>10800000000000000</t>
  </si>
  <si>
    <t>Государственная пошлина</t>
  </si>
  <si>
    <t>10900000000000000</t>
  </si>
  <si>
    <t>Задолженность и перерасчеты</t>
  </si>
  <si>
    <t>по отмененным налогам, сбо-</t>
  </si>
  <si>
    <t>рам</t>
  </si>
  <si>
    <t>11105000000000120</t>
  </si>
  <si>
    <t>Доходы от сдачи в аренду</t>
  </si>
  <si>
    <t>имущества, находящегося в</t>
  </si>
  <si>
    <t>государственной и муници-</t>
  </si>
  <si>
    <t>пальной собственности</t>
  </si>
  <si>
    <t>11107000000000120</t>
  </si>
  <si>
    <t>Платежи от государственных и</t>
  </si>
  <si>
    <t>муниципальных унитарных</t>
  </si>
  <si>
    <t>предприятий</t>
  </si>
  <si>
    <t>11201000010000120</t>
  </si>
  <si>
    <t>Плата за негативное воздей-</t>
  </si>
  <si>
    <t>ствие на окружающую среду</t>
  </si>
  <si>
    <t>11402000000000000</t>
  </si>
  <si>
    <t>Доходы от реализации иму-</t>
  </si>
  <si>
    <t>щества, находящегося в</t>
  </si>
  <si>
    <t>11406000000000000</t>
  </si>
  <si>
    <t>Доходы от продажи земельных</t>
  </si>
  <si>
    <t>участков, находящихся в госу-</t>
  </si>
  <si>
    <t>дарственной и муниципальной</t>
  </si>
  <si>
    <t>собственности</t>
  </si>
  <si>
    <t>11600000000000000</t>
  </si>
  <si>
    <t>Штрафы, санкции, возмещение</t>
  </si>
  <si>
    <t xml:space="preserve">ущерба 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</si>
  <si>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</si>
  <si>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</si>
  <si>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</si>
  <si>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</si>
  <si>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</si>
  <si>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</si>
  <si>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</si>
  <si>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</si>
  <si>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</si>
  <si>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</si>
  <si>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</si>
  <si>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</si>
  <si>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</si>
  <si>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</si>
  <si>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</si>
  <si>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</si>
  <si>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</si>
  <si>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</si>
  <si>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</si>
  <si>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                               по состоянию на 01.06.2011 г.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</si>
  <si>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</si>
  <si>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</si>
  <si>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Код</t>
  </si>
  <si>
    <t>расхода</t>
  </si>
  <si>
    <t>расходов</t>
  </si>
  <si>
    <t>ный годо-</t>
  </si>
  <si>
    <t>вой план</t>
  </si>
  <si>
    <t>О100</t>
  </si>
  <si>
    <t>Общегосударственные вопросы</t>
  </si>
  <si>
    <t>О103</t>
  </si>
  <si>
    <t>Функционирование законодательных ор-</t>
  </si>
  <si>
    <t>ганов гос.власти и местного самоуправл.</t>
  </si>
  <si>
    <t>О104</t>
  </si>
  <si>
    <t>Функционирование местных адми-</t>
  </si>
  <si>
    <t>нистраций</t>
  </si>
  <si>
    <t>О106</t>
  </si>
  <si>
    <t>Обеспечение деятельности финансовых</t>
  </si>
  <si>
    <t>органов</t>
  </si>
  <si>
    <t>О111</t>
  </si>
  <si>
    <t>Резервные фонды</t>
  </si>
  <si>
    <t>О113</t>
  </si>
  <si>
    <t>Другие общегосударственные вопросы</t>
  </si>
  <si>
    <t>О300</t>
  </si>
  <si>
    <t>Национальная безопасность и</t>
  </si>
  <si>
    <t>правоохранительная деятельность</t>
  </si>
  <si>
    <t>О309</t>
  </si>
  <si>
    <t>Предупреждение и ликвидация послед-</t>
  </si>
  <si>
    <t>ствий чрезвычайных ситуаций</t>
  </si>
  <si>
    <t>О400</t>
  </si>
  <si>
    <t>Национальная экономика</t>
  </si>
  <si>
    <t>О405</t>
  </si>
  <si>
    <t>Сельское хозяйство и рыболовство</t>
  </si>
  <si>
    <t>О409</t>
  </si>
  <si>
    <t>Дорожное хозяйство</t>
  </si>
  <si>
    <t>О500</t>
  </si>
  <si>
    <t>Жилищно-коммунальное хозяйство</t>
  </si>
  <si>
    <t>О501</t>
  </si>
  <si>
    <t>Жилищное хозяйство</t>
  </si>
  <si>
    <t>О502</t>
  </si>
  <si>
    <t>Коммунальное хозяйство</t>
  </si>
  <si>
    <t>О700</t>
  </si>
  <si>
    <t>Образование</t>
  </si>
  <si>
    <t>О701</t>
  </si>
  <si>
    <t>Дошкольное образование</t>
  </si>
  <si>
    <t>О702</t>
  </si>
  <si>
    <t>Общее образование</t>
  </si>
  <si>
    <t>О707</t>
  </si>
  <si>
    <t>Молодежная политика и оздоровление</t>
  </si>
  <si>
    <t>детей</t>
  </si>
  <si>
    <t>О709</t>
  </si>
  <si>
    <t>Другие вопросы в области образования</t>
  </si>
  <si>
    <t>О900</t>
  </si>
  <si>
    <t xml:space="preserve">Здравоохранение </t>
  </si>
  <si>
    <t>О901</t>
  </si>
  <si>
    <t>Стационарная медицинская помощь</t>
  </si>
  <si>
    <t>О902</t>
  </si>
  <si>
    <t>Амбулаторная помощь</t>
  </si>
  <si>
    <t>О904</t>
  </si>
  <si>
    <t>Скорая медицинская помощь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</si>
  <si>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</si>
  <si>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</si>
  <si>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</si>
  <si>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</si>
  <si>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</si>
  <si>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</si>
  <si>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</si>
  <si>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 xml:space="preserve">Межбюджетные трансферты </t>
  </si>
  <si>
    <t>Прочие межбюджетные трансферты</t>
  </si>
  <si>
    <t>ВСЕГО РАСХОДОВ</t>
  </si>
  <si>
    <t>Дефицит (-), профицит (+)</t>
  </si>
  <si>
    <t>на 1.06.2011 г.</t>
  </si>
  <si>
    <t>О408</t>
  </si>
  <si>
    <t>транспорт</t>
  </si>
  <si>
    <t>Обслуживание муниципального долга</t>
  </si>
  <si>
    <t>Обслуживание внутреннего и муниципального долга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</si>
</sst>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164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164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3" fillId="0" borderId="16" xfId="0" applyFont="1" applyBorder="1" applyAlignment="1">
      <alignment/>
    </xf>
    <xf numFmtId="164" fontId="3" fillId="0" borderId="16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16" xfId="0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6" xfId="0" applyFill="1" applyBorder="1" applyAlignment="1">
      <alignment/>
    </xf>
    <xf numFmtId="2" fontId="0" fillId="0" borderId="16" xfId="0" applyNumberForma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6" xfId="0" applyFill="1" applyBorder="1" applyAlignment="1">
      <alignment horizontal="justify"/>
    </xf>
    <xf numFmtId="0" fontId="0" fillId="0" borderId="16" xfId="0" applyBorder="1" applyAlignment="1">
      <alignment horizontal="justify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164" fontId="0" fillId="0" borderId="16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3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6"/>
  <sheetViews>
    <sheetView zoomScalePageLayoutView="0" workbookViewId="0" topLeftCell="A25">
      <selection activeCell="H25" sqref="H25"/>
    </sheetView>
  </sheetViews>
  <sheetFormatPr defaultColWidth="9.00390625" defaultRowHeight="12.75"/>
  <cols>
    <col min="1" max="1" width="18.125" style="1" customWidth="1"/>
    <col min="2" max="2" width="30.00390625" style="0" customWidth="1"/>
    <col min="3" max="3" width="11.375" style="0" customWidth="1"/>
    <col min="4" max="4" width="12.875" style="0" customWidth="1"/>
    <col min="5" max="5" width="13.125" style="0" customWidth="1"/>
    <col min="6" max="6" width="9.625" style="0" bestFit="1" customWidth="1"/>
  </cols>
  <sheetData>
    <row r="4" ht="15.75">
      <c r="B4" s="2" t="s">
        <v>0</v>
      </c>
    </row>
    <row r="5" ht="12.75">
      <c r="B5" s="3" t="s">
        <v>79</v>
      </c>
    </row>
    <row r="8" ht="12.75">
      <c r="E8" s="4" t="s">
        <v>1</v>
      </c>
    </row>
    <row r="9" spans="1:6" ht="12.75">
      <c r="A9" s="5" t="s">
        <v>2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ht="12.75">
      <c r="A10" s="7"/>
      <c r="B10" s="8"/>
      <c r="C10" s="9" t="s">
        <v>8</v>
      </c>
      <c r="D10" s="9" t="s">
        <v>9</v>
      </c>
      <c r="E10" s="9" t="s">
        <v>10</v>
      </c>
      <c r="F10" s="9" t="s">
        <v>11</v>
      </c>
    </row>
    <row r="11" spans="1:6" ht="12.75">
      <c r="A11" s="7"/>
      <c r="B11" s="8"/>
      <c r="C11" s="9" t="s">
        <v>12</v>
      </c>
      <c r="D11" s="9" t="s">
        <v>13</v>
      </c>
      <c r="E11" s="9"/>
      <c r="F11" s="9" t="s">
        <v>14</v>
      </c>
    </row>
    <row r="12" spans="1:8" ht="12.75">
      <c r="A12" s="7"/>
      <c r="B12" s="8"/>
      <c r="C12" s="9" t="s">
        <v>15</v>
      </c>
      <c r="D12" s="9" t="s">
        <v>15</v>
      </c>
      <c r="E12" s="9"/>
      <c r="F12" s="9" t="s">
        <v>16</v>
      </c>
      <c r="H12" s="10"/>
    </row>
    <row r="13" spans="1:8" ht="12.75">
      <c r="A13" s="11"/>
      <c r="B13" s="12"/>
      <c r="C13" s="13"/>
      <c r="D13" s="13"/>
      <c r="E13" s="12"/>
      <c r="F13" s="13" t="s">
        <v>17</v>
      </c>
      <c r="H13" s="10"/>
    </row>
    <row r="14" spans="1:8" ht="12.75">
      <c r="A14" s="14" t="s">
        <v>18</v>
      </c>
      <c r="B14" s="15" t="s">
        <v>19</v>
      </c>
      <c r="C14" s="15"/>
      <c r="D14" s="15"/>
      <c r="E14" s="16"/>
      <c r="F14" s="15"/>
      <c r="H14" s="10"/>
    </row>
    <row r="15" spans="1:8" ht="12.75">
      <c r="A15" s="17"/>
      <c r="B15" s="18" t="s">
        <v>20</v>
      </c>
      <c r="C15" s="19">
        <v>10150.9</v>
      </c>
      <c r="D15" s="19">
        <v>10150.9</v>
      </c>
      <c r="E15" s="20">
        <v>2801</v>
      </c>
      <c r="F15" s="19">
        <f>SUM(E15/D15*100)</f>
        <v>27.593612389049248</v>
      </c>
      <c r="H15" s="10"/>
    </row>
    <row r="16" spans="1:8" ht="12.75">
      <c r="A16" s="14" t="s">
        <v>21</v>
      </c>
      <c r="B16" s="15" t="s">
        <v>22</v>
      </c>
      <c r="C16" s="15"/>
      <c r="D16" s="15"/>
      <c r="E16" s="16"/>
      <c r="F16" s="21"/>
      <c r="H16" s="10"/>
    </row>
    <row r="17" spans="1:8" ht="12.75">
      <c r="A17" s="22"/>
      <c r="B17" s="23" t="s">
        <v>23</v>
      </c>
      <c r="C17" s="23"/>
      <c r="D17" s="23"/>
      <c r="E17" s="24"/>
      <c r="F17" s="25"/>
      <c r="H17" s="10"/>
    </row>
    <row r="18" spans="1:8" ht="12.75">
      <c r="A18" s="17"/>
      <c r="B18" s="18" t="s">
        <v>24</v>
      </c>
      <c r="C18" s="19">
        <v>2517</v>
      </c>
      <c r="D18" s="19">
        <v>2517</v>
      </c>
      <c r="E18" s="20">
        <v>676.1</v>
      </c>
      <c r="F18" s="19">
        <f>SUM(E18/D18*100)</f>
        <v>26.86134286849424</v>
      </c>
      <c r="H18" s="10"/>
    </row>
    <row r="19" spans="1:8" ht="12.75">
      <c r="A19" s="14" t="s">
        <v>25</v>
      </c>
      <c r="B19" s="15" t="s">
        <v>26</v>
      </c>
      <c r="C19" s="21"/>
      <c r="D19" s="21"/>
      <c r="E19" s="26"/>
      <c r="F19" s="21"/>
      <c r="H19" s="10"/>
    </row>
    <row r="20" spans="1:8" ht="12.75">
      <c r="A20" s="17"/>
      <c r="B20" s="18" t="s">
        <v>27</v>
      </c>
      <c r="C20" s="19">
        <v>314.5</v>
      </c>
      <c r="D20" s="19">
        <v>314.5</v>
      </c>
      <c r="E20" s="20">
        <v>31.3</v>
      </c>
      <c r="F20" s="19">
        <f>SUM(E20/D20*100)</f>
        <v>9.952305246422894</v>
      </c>
      <c r="H20" s="10"/>
    </row>
    <row r="21" spans="1:8" ht="12.75">
      <c r="A21" s="14" t="s">
        <v>28</v>
      </c>
      <c r="B21" s="15" t="s">
        <v>29</v>
      </c>
      <c r="C21" s="21"/>
      <c r="D21" s="21"/>
      <c r="E21" s="26"/>
      <c r="F21" s="21"/>
      <c r="H21" s="10"/>
    </row>
    <row r="22" spans="1:8" ht="12.75">
      <c r="A22" s="17"/>
      <c r="B22" s="18" t="s">
        <v>30</v>
      </c>
      <c r="C22" s="19">
        <v>0</v>
      </c>
      <c r="D22" s="19">
        <v>0</v>
      </c>
      <c r="E22" s="20">
        <v>1.2</v>
      </c>
      <c r="F22" s="19">
        <v>0</v>
      </c>
      <c r="H22" s="10"/>
    </row>
    <row r="23" spans="1:8" ht="12.75">
      <c r="A23" s="27" t="s">
        <v>31</v>
      </c>
      <c r="B23" s="28" t="s">
        <v>32</v>
      </c>
      <c r="C23" s="29">
        <v>2209.3</v>
      </c>
      <c r="D23" s="29">
        <v>2209.3</v>
      </c>
      <c r="E23" s="30">
        <v>435.9</v>
      </c>
      <c r="F23" s="29">
        <f>SUM(E23/D23*100)</f>
        <v>19.730231294980307</v>
      </c>
      <c r="H23" s="10"/>
    </row>
    <row r="24" spans="1:8" ht="12.75">
      <c r="A24" s="14" t="s">
        <v>33</v>
      </c>
      <c r="B24" s="15" t="s">
        <v>34</v>
      </c>
      <c r="C24" s="21"/>
      <c r="D24" s="21"/>
      <c r="E24" s="26"/>
      <c r="F24" s="21"/>
      <c r="H24" s="10"/>
    </row>
    <row r="25" spans="1:8" ht="12.75">
      <c r="A25" s="22"/>
      <c r="B25" s="23" t="s">
        <v>35</v>
      </c>
      <c r="C25" s="25"/>
      <c r="D25" s="25"/>
      <c r="E25" s="31"/>
      <c r="F25" s="25"/>
      <c r="H25" s="10"/>
    </row>
    <row r="26" spans="1:8" ht="12.75">
      <c r="A26" s="17"/>
      <c r="B26" s="18" t="s">
        <v>36</v>
      </c>
      <c r="C26" s="19">
        <v>120.6</v>
      </c>
      <c r="D26" s="19">
        <v>120.6</v>
      </c>
      <c r="E26" s="20">
        <v>41.1</v>
      </c>
      <c r="F26" s="19">
        <f>SUM(E26/D26*100)</f>
        <v>34.07960199004975</v>
      </c>
      <c r="H26" s="10"/>
    </row>
    <row r="27" spans="1:8" ht="12.75">
      <c r="A27" s="14" t="s">
        <v>37</v>
      </c>
      <c r="B27" s="15" t="s">
        <v>38</v>
      </c>
      <c r="C27" s="21"/>
      <c r="D27" s="21"/>
      <c r="E27" s="26"/>
      <c r="F27" s="21"/>
      <c r="H27" s="10"/>
    </row>
    <row r="28" spans="1:8" ht="12.75">
      <c r="A28" s="22"/>
      <c r="B28" s="23" t="s">
        <v>39</v>
      </c>
      <c r="C28" s="25"/>
      <c r="D28" s="25"/>
      <c r="E28" s="31"/>
      <c r="F28" s="25"/>
      <c r="H28" s="10"/>
    </row>
    <row r="29" spans="1:8" ht="12.75">
      <c r="A29" s="22"/>
      <c r="B29" s="23" t="s">
        <v>40</v>
      </c>
      <c r="C29" s="25"/>
      <c r="D29" s="25"/>
      <c r="E29" s="31"/>
      <c r="F29" s="25"/>
      <c r="H29" s="10"/>
    </row>
    <row r="30" spans="1:8" ht="12.75">
      <c r="A30" s="17"/>
      <c r="B30" s="18" t="s">
        <v>41</v>
      </c>
      <c r="C30" s="19">
        <v>805</v>
      </c>
      <c r="D30" s="19">
        <v>509</v>
      </c>
      <c r="E30" s="20">
        <v>249.9</v>
      </c>
      <c r="F30" s="19">
        <f>SUM(E30/D30*100)</f>
        <v>49.09626719056975</v>
      </c>
      <c r="H30" s="10"/>
    </row>
    <row r="31" spans="1:8" ht="12.75">
      <c r="A31" s="22" t="s">
        <v>42</v>
      </c>
      <c r="B31" s="23" t="s">
        <v>43</v>
      </c>
      <c r="C31" s="25"/>
      <c r="D31" s="25"/>
      <c r="E31" s="31"/>
      <c r="F31" s="21"/>
      <c r="H31" s="10"/>
    </row>
    <row r="32" spans="1:8" ht="12.75">
      <c r="A32" s="22"/>
      <c r="B32" s="23" t="s">
        <v>44</v>
      </c>
      <c r="C32" s="25"/>
      <c r="D32" s="25"/>
      <c r="E32" s="31"/>
      <c r="F32" s="25"/>
      <c r="H32" s="10"/>
    </row>
    <row r="33" spans="1:8" ht="12.75">
      <c r="A33" s="22"/>
      <c r="B33" s="23" t="s">
        <v>45</v>
      </c>
      <c r="C33" s="25">
        <v>25</v>
      </c>
      <c r="D33" s="25">
        <v>25</v>
      </c>
      <c r="E33" s="31">
        <v>0</v>
      </c>
      <c r="F33" s="19">
        <f>SUM(E33/D33*100)</f>
        <v>0</v>
      </c>
      <c r="H33" s="10"/>
    </row>
    <row r="34" spans="1:8" ht="51" customHeight="1">
      <c r="A34" s="27" t="s">
        <v>80</v>
      </c>
      <c r="B34" s="44" t="s">
        <v>81</v>
      </c>
      <c r="C34" s="29"/>
      <c r="D34" s="29">
        <v>296</v>
      </c>
      <c r="E34" s="41">
        <v>29.2</v>
      </c>
      <c r="F34" s="25">
        <f>SUM(E34/D34*100)</f>
        <v>9.864864864864863</v>
      </c>
      <c r="H34" s="10"/>
    </row>
    <row r="35" spans="1:8" ht="12.75">
      <c r="A35" s="14" t="s">
        <v>46</v>
      </c>
      <c r="B35" s="15" t="s">
        <v>47</v>
      </c>
      <c r="C35" s="21"/>
      <c r="D35" s="21"/>
      <c r="E35" s="26"/>
      <c r="F35" s="21"/>
      <c r="H35" s="10"/>
    </row>
    <row r="36" spans="1:8" ht="12.75">
      <c r="A36" s="17"/>
      <c r="B36" s="18" t="s">
        <v>48</v>
      </c>
      <c r="C36" s="19">
        <v>270</v>
      </c>
      <c r="D36" s="19">
        <v>270</v>
      </c>
      <c r="E36" s="20">
        <v>69.7</v>
      </c>
      <c r="F36" s="19">
        <f>SUM(E36/D36*100)</f>
        <v>25.814814814814817</v>
      </c>
      <c r="H36" s="10"/>
    </row>
    <row r="37" spans="1:8" ht="12.75">
      <c r="A37" s="14" t="s">
        <v>49</v>
      </c>
      <c r="B37" s="15" t="s">
        <v>50</v>
      </c>
      <c r="C37" s="21"/>
      <c r="D37" s="21"/>
      <c r="E37" s="26"/>
      <c r="F37" s="21"/>
      <c r="H37" s="10"/>
    </row>
    <row r="38" spans="1:8" ht="12.75">
      <c r="A38" s="22"/>
      <c r="B38" s="23" t="s">
        <v>51</v>
      </c>
      <c r="C38" s="25"/>
      <c r="D38" s="25"/>
      <c r="E38" s="31"/>
      <c r="F38" s="25"/>
      <c r="H38" s="10"/>
    </row>
    <row r="39" spans="1:8" ht="12.75">
      <c r="A39" s="22"/>
      <c r="B39" s="23" t="s">
        <v>40</v>
      </c>
      <c r="C39" s="25"/>
      <c r="D39" s="25"/>
      <c r="E39" s="31"/>
      <c r="F39" s="25"/>
      <c r="H39" s="10"/>
    </row>
    <row r="40" spans="1:8" ht="12.75">
      <c r="A40" s="17"/>
      <c r="B40" s="18" t="s">
        <v>41</v>
      </c>
      <c r="C40" s="19">
        <v>200</v>
      </c>
      <c r="D40" s="19">
        <v>200</v>
      </c>
      <c r="E40" s="20">
        <v>572.2</v>
      </c>
      <c r="F40" s="19">
        <f>SUM(E40/D40*100)</f>
        <v>286.1</v>
      </c>
      <c r="H40" s="10"/>
    </row>
    <row r="41" spans="1:8" ht="12.75">
      <c r="A41" s="22" t="s">
        <v>52</v>
      </c>
      <c r="B41" s="23" t="s">
        <v>53</v>
      </c>
      <c r="C41" s="25"/>
      <c r="D41" s="25"/>
      <c r="E41" s="31"/>
      <c r="F41" s="21"/>
      <c r="H41" s="10"/>
    </row>
    <row r="42" spans="1:8" ht="12.75">
      <c r="A42" s="22"/>
      <c r="B42" s="23" t="s">
        <v>54</v>
      </c>
      <c r="C42" s="25"/>
      <c r="D42" s="25"/>
      <c r="E42" s="31"/>
      <c r="F42" s="25"/>
      <c r="H42" s="10"/>
    </row>
    <row r="43" spans="1:8" ht="12.75">
      <c r="A43" s="22"/>
      <c r="B43" s="23" t="s">
        <v>55</v>
      </c>
      <c r="C43" s="25"/>
      <c r="D43" s="25"/>
      <c r="E43" s="31"/>
      <c r="F43" s="25"/>
      <c r="H43" s="10"/>
    </row>
    <row r="44" spans="1:8" ht="12.75">
      <c r="A44" s="22"/>
      <c r="B44" s="23" t="s">
        <v>56</v>
      </c>
      <c r="C44" s="25">
        <v>25</v>
      </c>
      <c r="D44" s="25">
        <v>25</v>
      </c>
      <c r="E44" s="31">
        <v>2.1</v>
      </c>
      <c r="F44" s="19">
        <f>SUM(E44/D44*100)</f>
        <v>8.4</v>
      </c>
      <c r="H44" s="10"/>
    </row>
    <row r="45" spans="1:8" ht="12.75">
      <c r="A45" s="14" t="s">
        <v>57</v>
      </c>
      <c r="B45" s="15" t="s">
        <v>58</v>
      </c>
      <c r="C45" s="21"/>
      <c r="D45" s="21"/>
      <c r="E45" s="26"/>
      <c r="F45" s="21"/>
      <c r="H45" s="10"/>
    </row>
    <row r="46" spans="1:8" ht="12.75">
      <c r="A46" s="17"/>
      <c r="B46" s="18" t="s">
        <v>59</v>
      </c>
      <c r="C46" s="19">
        <v>975</v>
      </c>
      <c r="D46" s="19">
        <v>975</v>
      </c>
      <c r="E46" s="20">
        <v>447.3</v>
      </c>
      <c r="F46" s="19">
        <f>SUM(E46/D46*100)</f>
        <v>45.87692307692308</v>
      </c>
      <c r="H46" s="10"/>
    </row>
    <row r="47" spans="1:8" ht="12.75">
      <c r="A47" s="17" t="s">
        <v>60</v>
      </c>
      <c r="B47" s="18" t="s">
        <v>61</v>
      </c>
      <c r="C47" s="19">
        <v>0</v>
      </c>
      <c r="D47" s="19">
        <v>0</v>
      </c>
      <c r="E47" s="32">
        <v>0</v>
      </c>
      <c r="F47" s="19">
        <v>0</v>
      </c>
      <c r="H47" s="10"/>
    </row>
    <row r="48" spans="1:8" ht="12.75">
      <c r="A48" s="17" t="s">
        <v>62</v>
      </c>
      <c r="B48" s="18" t="s">
        <v>63</v>
      </c>
      <c r="C48" s="19">
        <v>0</v>
      </c>
      <c r="D48" s="19">
        <v>55.1</v>
      </c>
      <c r="E48" s="32">
        <v>340.7</v>
      </c>
      <c r="F48" s="19">
        <f>SUM(E48/D48*100)</f>
        <v>618.3303085299455</v>
      </c>
      <c r="H48" s="10"/>
    </row>
    <row r="49" spans="1:8" ht="12.75">
      <c r="A49" s="27"/>
      <c r="B49" s="33" t="s">
        <v>64</v>
      </c>
      <c r="C49" s="34">
        <f>SUM(C14:C48)</f>
        <v>17612.300000000003</v>
      </c>
      <c r="D49" s="35">
        <f>SUM(D14:D48)</f>
        <v>17667.4</v>
      </c>
      <c r="E49" s="35">
        <f>SUM(E14:E48)</f>
        <v>5697.7</v>
      </c>
      <c r="F49" s="34">
        <f aca="true" t="shared" si="0" ref="F49:F56">SUM(E49/D49*100)</f>
        <v>32.24979340480206</v>
      </c>
      <c r="H49" s="10"/>
    </row>
    <row r="50" spans="1:8" ht="12.75">
      <c r="A50" s="27" t="s">
        <v>65</v>
      </c>
      <c r="B50" s="36" t="s">
        <v>66</v>
      </c>
      <c r="C50" s="34">
        <f>SUM(C51:C55)</f>
        <v>122079.4</v>
      </c>
      <c r="D50" s="34">
        <f>SUM(D51:D55)</f>
        <v>127469.20000000001</v>
      </c>
      <c r="E50" s="34">
        <f>SUM(E51:E55)</f>
        <v>53030.399999999994</v>
      </c>
      <c r="F50" s="37">
        <f t="shared" si="0"/>
        <v>41.602520451999375</v>
      </c>
      <c r="H50" s="10"/>
    </row>
    <row r="51" spans="1:8" ht="12.75">
      <c r="A51" s="14" t="s">
        <v>67</v>
      </c>
      <c r="B51" s="38" t="s">
        <v>68</v>
      </c>
      <c r="C51" s="21">
        <v>56448.2</v>
      </c>
      <c r="D51" s="21">
        <v>58048.2</v>
      </c>
      <c r="E51" s="26">
        <v>23520</v>
      </c>
      <c r="F51" s="39">
        <f t="shared" si="0"/>
        <v>40.51805223934593</v>
      </c>
      <c r="H51" s="10"/>
    </row>
    <row r="52" spans="1:8" ht="12.75">
      <c r="A52" s="27" t="s">
        <v>69</v>
      </c>
      <c r="B52" s="40" t="s">
        <v>70</v>
      </c>
      <c r="C52" s="29">
        <v>1949.1</v>
      </c>
      <c r="D52" s="41">
        <v>2517.9</v>
      </c>
      <c r="E52" s="41">
        <v>1542.5</v>
      </c>
      <c r="F52" s="42">
        <f t="shared" si="0"/>
        <v>61.261368600818145</v>
      </c>
      <c r="H52" s="10"/>
    </row>
    <row r="53" spans="1:8" ht="12.75">
      <c r="A53" s="27" t="s">
        <v>71</v>
      </c>
      <c r="B53" s="40" t="s">
        <v>72</v>
      </c>
      <c r="C53" s="29">
        <v>63682.1</v>
      </c>
      <c r="D53" s="29">
        <v>66957.1</v>
      </c>
      <c r="E53" s="41">
        <v>28162.2</v>
      </c>
      <c r="F53" s="42">
        <f t="shared" si="0"/>
        <v>42.06006532540985</v>
      </c>
      <c r="H53" s="10"/>
    </row>
    <row r="54" spans="1:8" ht="12.75">
      <c r="A54" s="27" t="s">
        <v>73</v>
      </c>
      <c r="B54" s="40" t="s">
        <v>74</v>
      </c>
      <c r="C54" s="29">
        <v>0</v>
      </c>
      <c r="D54" s="29">
        <v>46</v>
      </c>
      <c r="E54" s="41">
        <v>27.6</v>
      </c>
      <c r="F54" s="42">
        <f t="shared" si="0"/>
        <v>60</v>
      </c>
      <c r="H54" s="10"/>
    </row>
    <row r="55" spans="1:8" ht="25.5">
      <c r="A55" s="27" t="s">
        <v>75</v>
      </c>
      <c r="B55" s="43" t="s">
        <v>76</v>
      </c>
      <c r="C55" s="29">
        <v>0</v>
      </c>
      <c r="D55" s="29">
        <v>-100</v>
      </c>
      <c r="E55" s="41">
        <v>-221.9</v>
      </c>
      <c r="F55" s="19">
        <f>SUM(E55/D55*100)</f>
        <v>221.89999999999998</v>
      </c>
      <c r="H55" s="10"/>
    </row>
    <row r="56" spans="1:6" ht="12.75">
      <c r="A56" s="27" t="s">
        <v>77</v>
      </c>
      <c r="B56" s="36" t="s">
        <v>78</v>
      </c>
      <c r="C56" s="34">
        <f>SUM(C49:C50)</f>
        <v>139691.7</v>
      </c>
      <c r="D56" s="35">
        <f>SUM(D49,D50)</f>
        <v>145136.6</v>
      </c>
      <c r="E56" s="35">
        <f>SUM(E49,E50)</f>
        <v>58728.09999999999</v>
      </c>
      <c r="F56" s="34">
        <f t="shared" si="0"/>
        <v>40.46401803542317</v>
      </c>
    </row>
  </sheetData>
  <sheetProtection/>
  <printOptions/>
  <pageMargins left="0.54" right="0.34" top="0.49" bottom="0.51" header="0.4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4"/>
  <sheetViews>
    <sheetView tabSelected="1" zoomScalePageLayoutView="0" workbookViewId="0" topLeftCell="A19">
      <selection activeCell="E53" sqref="E53"/>
    </sheetView>
  </sheetViews>
  <sheetFormatPr defaultColWidth="9.00390625" defaultRowHeight="12.75"/>
  <cols>
    <col min="2" max="2" width="37.75390625" style="0" customWidth="1"/>
    <col min="3" max="3" width="11.875" style="0" customWidth="1"/>
    <col min="4" max="5" width="12.25390625" style="0" customWidth="1"/>
  </cols>
  <sheetData>
    <row r="2" ht="12.75">
      <c r="B2" s="45" t="s">
        <v>150</v>
      </c>
    </row>
    <row r="4" spans="1:6" ht="12.75">
      <c r="A4" s="46" t="s">
        <v>82</v>
      </c>
      <c r="B4" s="46" t="s">
        <v>3</v>
      </c>
      <c r="C4" s="46" t="s">
        <v>4</v>
      </c>
      <c r="D4" s="46" t="s">
        <v>5</v>
      </c>
      <c r="E4" s="46" t="s">
        <v>6</v>
      </c>
      <c r="F4" s="46" t="s">
        <v>7</v>
      </c>
    </row>
    <row r="5" spans="1:6" ht="12.75">
      <c r="A5" s="47" t="s">
        <v>83</v>
      </c>
      <c r="B5" s="48" t="s">
        <v>84</v>
      </c>
      <c r="C5" s="47" t="s">
        <v>8</v>
      </c>
      <c r="D5" s="47" t="s">
        <v>85</v>
      </c>
      <c r="E5" s="47" t="s">
        <v>10</v>
      </c>
      <c r="F5" s="47" t="s">
        <v>11</v>
      </c>
    </row>
    <row r="6" spans="1:6" ht="12.75">
      <c r="A6" s="23"/>
      <c r="B6" s="23"/>
      <c r="C6" s="9" t="s">
        <v>12</v>
      </c>
      <c r="D6" s="9" t="s">
        <v>86</v>
      </c>
      <c r="E6" s="23"/>
      <c r="F6" s="9" t="s">
        <v>14</v>
      </c>
    </row>
    <row r="7" spans="1:6" ht="12.75">
      <c r="A7" s="23"/>
      <c r="B7" s="23"/>
      <c r="C7" s="9" t="s">
        <v>15</v>
      </c>
      <c r="D7" s="23"/>
      <c r="E7" s="23"/>
      <c r="F7" s="9" t="s">
        <v>16</v>
      </c>
    </row>
    <row r="8" spans="1:6" ht="12.75">
      <c r="A8" s="18"/>
      <c r="B8" s="18"/>
      <c r="C8" s="13"/>
      <c r="D8" s="18"/>
      <c r="E8" s="18"/>
      <c r="F8" s="13" t="s">
        <v>17</v>
      </c>
    </row>
    <row r="9" spans="1:6" ht="12.75">
      <c r="A9" s="49" t="s">
        <v>87</v>
      </c>
      <c r="B9" s="33" t="s">
        <v>88</v>
      </c>
      <c r="C9" s="34">
        <f>SUM(C10:C17)</f>
        <v>17190.1</v>
      </c>
      <c r="D9" s="34">
        <f>SUM(D10:D17)</f>
        <v>17135.7</v>
      </c>
      <c r="E9" s="35">
        <f>SUM(E10:E17)</f>
        <v>6556.200000000001</v>
      </c>
      <c r="F9" s="37">
        <f>SUM(E9/D9*100)</f>
        <v>38.2604737477897</v>
      </c>
    </row>
    <row r="10" spans="1:6" ht="12.75">
      <c r="A10" s="50" t="s">
        <v>89</v>
      </c>
      <c r="B10" s="23" t="s">
        <v>90</v>
      </c>
      <c r="C10" s="25"/>
      <c r="D10" s="25"/>
      <c r="E10" s="31"/>
      <c r="F10" s="37"/>
    </row>
    <row r="11" spans="1:6" ht="12.75">
      <c r="A11" s="50"/>
      <c r="B11" s="23" t="s">
        <v>91</v>
      </c>
      <c r="C11" s="25">
        <v>8</v>
      </c>
      <c r="D11" s="25">
        <v>5.5</v>
      </c>
      <c r="E11" s="31">
        <v>0.1</v>
      </c>
      <c r="F11" s="42">
        <f>SUM(E11/D11*100)</f>
        <v>1.8181818181818183</v>
      </c>
    </row>
    <row r="12" spans="1:6" ht="12.75">
      <c r="A12" s="51" t="s">
        <v>92</v>
      </c>
      <c r="B12" s="15" t="s">
        <v>93</v>
      </c>
      <c r="C12" s="21"/>
      <c r="D12" s="21"/>
      <c r="E12" s="52"/>
      <c r="F12" s="53"/>
    </row>
    <row r="13" spans="1:6" ht="12.75">
      <c r="A13" s="54"/>
      <c r="B13" s="18" t="s">
        <v>94</v>
      </c>
      <c r="C13" s="19">
        <v>13488.1</v>
      </c>
      <c r="D13" s="19">
        <v>13490.6</v>
      </c>
      <c r="E13" s="32">
        <v>5289.1</v>
      </c>
      <c r="F13" s="42">
        <f>SUM(E13/D13*100)</f>
        <v>39.20581738395624</v>
      </c>
    </row>
    <row r="14" spans="1:6" ht="12.75">
      <c r="A14" s="51" t="s">
        <v>95</v>
      </c>
      <c r="B14" s="15" t="s">
        <v>96</v>
      </c>
      <c r="C14" s="21"/>
      <c r="D14" s="21"/>
      <c r="E14" s="52"/>
      <c r="F14" s="55"/>
    </row>
    <row r="15" spans="1:6" ht="12.75">
      <c r="A15" s="54"/>
      <c r="B15" s="18" t="s">
        <v>97</v>
      </c>
      <c r="C15" s="19">
        <v>2493.9</v>
      </c>
      <c r="D15" s="19">
        <v>2493.9</v>
      </c>
      <c r="E15" s="32">
        <v>951.8</v>
      </c>
      <c r="F15" s="42">
        <f>SUM(E15/D15*100)</f>
        <v>38.16512289987569</v>
      </c>
    </row>
    <row r="16" spans="1:6" ht="12.75">
      <c r="A16" s="56" t="s">
        <v>98</v>
      </c>
      <c r="B16" s="28" t="s">
        <v>99</v>
      </c>
      <c r="C16" s="29">
        <v>776</v>
      </c>
      <c r="D16" s="29">
        <v>183.8</v>
      </c>
      <c r="E16" s="41">
        <v>0</v>
      </c>
      <c r="F16" s="57">
        <v>0</v>
      </c>
    </row>
    <row r="17" spans="1:6" ht="12.75">
      <c r="A17" s="56" t="s">
        <v>100</v>
      </c>
      <c r="B17" s="28" t="s">
        <v>101</v>
      </c>
      <c r="C17" s="29">
        <v>424.1</v>
      </c>
      <c r="D17" s="29">
        <v>961.9</v>
      </c>
      <c r="E17" s="41">
        <v>315.2</v>
      </c>
      <c r="F17" s="55">
        <f>SUM(E17/D17*100)</f>
        <v>32.76847905187649</v>
      </c>
    </row>
    <row r="18" spans="1:6" ht="12.75">
      <c r="A18" s="6" t="s">
        <v>102</v>
      </c>
      <c r="B18" s="58" t="s">
        <v>103</v>
      </c>
      <c r="C18" s="37"/>
      <c r="D18" s="37"/>
      <c r="E18" s="59"/>
      <c r="F18" s="55"/>
    </row>
    <row r="19" spans="1:6" ht="12.75">
      <c r="A19" s="13"/>
      <c r="B19" s="12" t="s">
        <v>104</v>
      </c>
      <c r="C19" s="60">
        <f>SUM(C20:C21)</f>
        <v>0</v>
      </c>
      <c r="D19" s="60">
        <f>SUM(D20:D21)</f>
        <v>16.2</v>
      </c>
      <c r="E19" s="61">
        <f>SUM(E20:E21)</f>
        <v>16.2</v>
      </c>
      <c r="F19" s="62">
        <f>SUM(E19/D19*100)</f>
        <v>100</v>
      </c>
    </row>
    <row r="20" spans="1:6" ht="12.75">
      <c r="A20" s="56" t="s">
        <v>105</v>
      </c>
      <c r="B20" s="28" t="s">
        <v>106</v>
      </c>
      <c r="C20" s="29"/>
      <c r="D20" s="29"/>
      <c r="E20" s="41"/>
      <c r="F20" s="42"/>
    </row>
    <row r="21" spans="1:6" ht="12.75">
      <c r="A21" s="56"/>
      <c r="B21" s="28" t="s">
        <v>107</v>
      </c>
      <c r="C21" s="29">
        <v>0</v>
      </c>
      <c r="D21" s="29">
        <v>16.2</v>
      </c>
      <c r="E21" s="41">
        <v>16.2</v>
      </c>
      <c r="F21" s="55">
        <f>SUM(E21/D21*100)</f>
        <v>100</v>
      </c>
    </row>
    <row r="22" spans="1:6" ht="12.75">
      <c r="A22" s="49" t="s">
        <v>108</v>
      </c>
      <c r="B22" s="33" t="s">
        <v>109</v>
      </c>
      <c r="C22" s="34">
        <f>SUM(C23:C25)</f>
        <v>3053.4</v>
      </c>
      <c r="D22" s="34">
        <f>SUM(D23:D25)</f>
        <v>3828.4</v>
      </c>
      <c r="E22" s="35">
        <f>SUM(E23:E25)</f>
        <v>1907.7</v>
      </c>
      <c r="F22" s="34">
        <f>SUM(E22/D22*100)</f>
        <v>49.83021627834082</v>
      </c>
    </row>
    <row r="23" spans="1:6" ht="12.75">
      <c r="A23" s="56" t="s">
        <v>110</v>
      </c>
      <c r="B23" s="28" t="s">
        <v>111</v>
      </c>
      <c r="C23" s="29">
        <v>2653.4</v>
      </c>
      <c r="D23" s="29">
        <v>3208.4</v>
      </c>
      <c r="E23" s="41">
        <v>1395.2</v>
      </c>
      <c r="F23" s="57">
        <f>SUM(E23/D23*100)</f>
        <v>43.48584964468271</v>
      </c>
    </row>
    <row r="24" spans="1:6" ht="12.75">
      <c r="A24" s="56" t="s">
        <v>151</v>
      </c>
      <c r="B24" s="28" t="s">
        <v>152</v>
      </c>
      <c r="C24" s="29"/>
      <c r="D24" s="29">
        <v>220</v>
      </c>
      <c r="E24" s="41">
        <v>220</v>
      </c>
      <c r="F24" s="57">
        <f>SUM(E24/D24*100)</f>
        <v>100</v>
      </c>
    </row>
    <row r="25" spans="1:6" ht="12.75">
      <c r="A25" s="56" t="s">
        <v>112</v>
      </c>
      <c r="B25" s="28" t="s">
        <v>113</v>
      </c>
      <c r="C25" s="29">
        <v>400</v>
      </c>
      <c r="D25" s="29">
        <v>400</v>
      </c>
      <c r="E25" s="41">
        <v>292.5</v>
      </c>
      <c r="F25" s="57">
        <f>SUM(E25/D25*100)</f>
        <v>73.125</v>
      </c>
    </row>
    <row r="26" spans="1:6" ht="12.75">
      <c r="A26" s="49" t="s">
        <v>114</v>
      </c>
      <c r="B26" s="33" t="s">
        <v>115</v>
      </c>
      <c r="C26" s="34">
        <f>SUM(C27:C28)</f>
        <v>0</v>
      </c>
      <c r="D26" s="34">
        <f>SUM(D27:D28)</f>
        <v>0</v>
      </c>
      <c r="E26" s="34">
        <f>SUM(E27:E28)</f>
        <v>0</v>
      </c>
      <c r="F26" s="63"/>
    </row>
    <row r="27" spans="1:6" ht="12.75">
      <c r="A27" s="56" t="s">
        <v>116</v>
      </c>
      <c r="B27" s="28" t="s">
        <v>117</v>
      </c>
      <c r="C27" s="29">
        <v>0</v>
      </c>
      <c r="D27" s="29">
        <v>0</v>
      </c>
      <c r="E27" s="41">
        <v>0</v>
      </c>
      <c r="F27" s="57"/>
    </row>
    <row r="28" spans="1:6" ht="12.75">
      <c r="A28" s="56" t="s">
        <v>118</v>
      </c>
      <c r="B28" s="28" t="s">
        <v>119</v>
      </c>
      <c r="C28" s="29">
        <v>0</v>
      </c>
      <c r="D28" s="29">
        <v>0</v>
      </c>
      <c r="E28" s="41">
        <v>0</v>
      </c>
      <c r="F28" s="57"/>
    </row>
    <row r="29" spans="1:6" ht="12.75">
      <c r="A29" s="49" t="s">
        <v>120</v>
      </c>
      <c r="B29" s="33" t="s">
        <v>121</v>
      </c>
      <c r="C29" s="34">
        <f>SUM(C30:C34)</f>
        <v>71061.7</v>
      </c>
      <c r="D29" s="35">
        <f>SUM(D30:D34)</f>
        <v>76286.7</v>
      </c>
      <c r="E29" s="35">
        <f>SUM(E30:E34)</f>
        <v>29055.899999999998</v>
      </c>
      <c r="F29" s="34">
        <f>SUM(E29/D29*100)</f>
        <v>38.08776628167164</v>
      </c>
    </row>
    <row r="30" spans="1:6" ht="12.75">
      <c r="A30" s="56" t="s">
        <v>122</v>
      </c>
      <c r="B30" s="28" t="s">
        <v>123</v>
      </c>
      <c r="C30" s="29">
        <v>17081.2</v>
      </c>
      <c r="D30" s="41">
        <v>17538.7</v>
      </c>
      <c r="E30" s="41">
        <v>7181.1</v>
      </c>
      <c r="F30" s="57">
        <f>SUM(E30/D30*100)</f>
        <v>40.944311722077465</v>
      </c>
    </row>
    <row r="31" spans="1:6" ht="12.75">
      <c r="A31" s="56" t="s">
        <v>124</v>
      </c>
      <c r="B31" s="28" t="s">
        <v>125</v>
      </c>
      <c r="C31" s="29">
        <v>50427.3</v>
      </c>
      <c r="D31" s="41">
        <v>54150.4</v>
      </c>
      <c r="E31" s="41">
        <v>20254.9</v>
      </c>
      <c r="F31" s="57">
        <f>SUM(E31/D31*100)</f>
        <v>37.40489451601466</v>
      </c>
    </row>
    <row r="32" spans="1:6" ht="12.75">
      <c r="A32" s="51" t="s">
        <v>126</v>
      </c>
      <c r="B32" s="15" t="s">
        <v>127</v>
      </c>
      <c r="C32" s="21"/>
      <c r="D32" s="21"/>
      <c r="E32" s="52"/>
      <c r="F32" s="55"/>
    </row>
    <row r="33" spans="1:6" ht="12.75">
      <c r="A33" s="54"/>
      <c r="B33" s="18" t="s">
        <v>128</v>
      </c>
      <c r="C33" s="19">
        <v>288</v>
      </c>
      <c r="D33" s="19">
        <v>632.4</v>
      </c>
      <c r="E33" s="32">
        <v>313.1</v>
      </c>
      <c r="F33" s="42">
        <f aca="true" t="shared" si="0" ref="F33:F51">SUM(E33/D33*100)</f>
        <v>49.50980392156863</v>
      </c>
    </row>
    <row r="34" spans="1:6" ht="12.75">
      <c r="A34" s="56" t="s">
        <v>129</v>
      </c>
      <c r="B34" s="28" t="s">
        <v>130</v>
      </c>
      <c r="C34" s="29">
        <v>3265.2</v>
      </c>
      <c r="D34" s="41">
        <v>3965.2</v>
      </c>
      <c r="E34" s="41">
        <v>1306.8</v>
      </c>
      <c r="F34" s="57">
        <f t="shared" si="0"/>
        <v>32.95672349440129</v>
      </c>
    </row>
    <row r="35" spans="1:6" ht="12.75">
      <c r="A35" s="49" t="s">
        <v>131</v>
      </c>
      <c r="B35" s="33" t="s">
        <v>132</v>
      </c>
      <c r="C35" s="34">
        <f>SUM(C36:C38)</f>
        <v>18343.6</v>
      </c>
      <c r="D35" s="34">
        <f>SUM(D36:D38)</f>
        <v>19170</v>
      </c>
      <c r="E35" s="35">
        <f>SUM(E36:E38)</f>
        <v>7777.1</v>
      </c>
      <c r="F35" s="34">
        <f t="shared" si="0"/>
        <v>40.569118414188836</v>
      </c>
    </row>
    <row r="36" spans="1:6" ht="12.75">
      <c r="A36" s="56" t="s">
        <v>133</v>
      </c>
      <c r="B36" s="28" t="s">
        <v>134</v>
      </c>
      <c r="C36" s="29">
        <v>3674.5</v>
      </c>
      <c r="D36" s="29">
        <v>3674.5</v>
      </c>
      <c r="E36" s="41">
        <v>1618.3</v>
      </c>
      <c r="F36" s="57">
        <f t="shared" si="0"/>
        <v>44.04136617226834</v>
      </c>
    </row>
    <row r="37" spans="1:6" ht="12.75">
      <c r="A37" s="56" t="s">
        <v>135</v>
      </c>
      <c r="B37" s="28" t="s">
        <v>136</v>
      </c>
      <c r="C37" s="29">
        <v>8159.3</v>
      </c>
      <c r="D37" s="41">
        <v>8985.7</v>
      </c>
      <c r="E37" s="41">
        <v>3764.2</v>
      </c>
      <c r="F37" s="57">
        <f t="shared" si="0"/>
        <v>41.89100459619172</v>
      </c>
    </row>
    <row r="38" spans="1:6" ht="12.75">
      <c r="A38" s="56" t="s">
        <v>137</v>
      </c>
      <c r="B38" s="28" t="s">
        <v>138</v>
      </c>
      <c r="C38" s="29">
        <v>6509.8</v>
      </c>
      <c r="D38" s="29">
        <v>6509.8</v>
      </c>
      <c r="E38" s="41">
        <v>2394.6</v>
      </c>
      <c r="F38" s="57">
        <f t="shared" si="0"/>
        <v>36.784540231650745</v>
      </c>
    </row>
    <row r="39" spans="1:6" ht="12.75">
      <c r="A39" s="49">
        <v>1000</v>
      </c>
      <c r="B39" s="33" t="s">
        <v>139</v>
      </c>
      <c r="C39" s="34">
        <f>SUM(C40:C43)</f>
        <v>1719.8</v>
      </c>
      <c r="D39" s="34">
        <f>SUM(D40:D43)</f>
        <v>2463.1</v>
      </c>
      <c r="E39" s="35">
        <f>SUM(E40:E43)</f>
        <v>989.6</v>
      </c>
      <c r="F39" s="34">
        <f t="shared" si="0"/>
        <v>40.17701270756364</v>
      </c>
    </row>
    <row r="40" spans="1:6" ht="12.75">
      <c r="A40" s="56">
        <v>1001</v>
      </c>
      <c r="B40" s="28" t="s">
        <v>140</v>
      </c>
      <c r="C40" s="29">
        <v>300</v>
      </c>
      <c r="D40" s="29">
        <v>300</v>
      </c>
      <c r="E40" s="41">
        <v>122.7</v>
      </c>
      <c r="F40" s="57">
        <f t="shared" si="0"/>
        <v>40.900000000000006</v>
      </c>
    </row>
    <row r="41" spans="1:6" ht="12.75">
      <c r="A41" s="56">
        <v>1003</v>
      </c>
      <c r="B41" s="28" t="s">
        <v>141</v>
      </c>
      <c r="C41" s="29">
        <v>337.5</v>
      </c>
      <c r="D41" s="29">
        <v>924.8</v>
      </c>
      <c r="E41" s="41">
        <v>626.4</v>
      </c>
      <c r="F41" s="57">
        <f t="shared" si="0"/>
        <v>67.73356401384083</v>
      </c>
    </row>
    <row r="42" spans="1:6" ht="12.75">
      <c r="A42" s="56">
        <v>1004</v>
      </c>
      <c r="B42" s="28" t="s">
        <v>142</v>
      </c>
      <c r="C42" s="29">
        <v>1082.3</v>
      </c>
      <c r="D42" s="29">
        <v>1082.3</v>
      </c>
      <c r="E42" s="41">
        <v>177.5</v>
      </c>
      <c r="F42" s="57">
        <f t="shared" si="0"/>
        <v>16.400258708306385</v>
      </c>
    </row>
    <row r="43" spans="1:6" ht="12.75">
      <c r="A43" s="56">
        <v>1006</v>
      </c>
      <c r="B43" s="28" t="s">
        <v>143</v>
      </c>
      <c r="C43" s="29">
        <v>0</v>
      </c>
      <c r="D43" s="29">
        <v>156</v>
      </c>
      <c r="E43" s="29">
        <v>63</v>
      </c>
      <c r="F43" s="57">
        <f t="shared" si="0"/>
        <v>40.38461538461539</v>
      </c>
    </row>
    <row r="44" spans="1:6" ht="12.75">
      <c r="A44" s="64">
        <v>1100</v>
      </c>
      <c r="B44" s="65" t="s">
        <v>144</v>
      </c>
      <c r="C44" s="63">
        <f>SUM(C45)</f>
        <v>2173.7</v>
      </c>
      <c r="D44" s="63">
        <f>SUM(D45)</f>
        <v>2373.7</v>
      </c>
      <c r="E44" s="63">
        <f>SUM(E45)</f>
        <v>747.5</v>
      </c>
      <c r="F44" s="57">
        <f t="shared" si="0"/>
        <v>31.490921346421203</v>
      </c>
    </row>
    <row r="45" spans="1:6" ht="12.75">
      <c r="A45" s="56">
        <v>1101</v>
      </c>
      <c r="B45" s="28" t="s">
        <v>145</v>
      </c>
      <c r="C45" s="29">
        <v>2173.7</v>
      </c>
      <c r="D45" s="29">
        <v>2373.7</v>
      </c>
      <c r="E45" s="41">
        <v>747.5</v>
      </c>
      <c r="F45" s="57">
        <f t="shared" si="0"/>
        <v>31.490921346421203</v>
      </c>
    </row>
    <row r="46" spans="1:6" s="45" customFormat="1" ht="12.75" customHeight="1">
      <c r="A46" s="64">
        <v>1300</v>
      </c>
      <c r="B46" s="66" t="s">
        <v>153</v>
      </c>
      <c r="C46" s="63">
        <f>SUM(C47)</f>
        <v>0</v>
      </c>
      <c r="D46" s="63">
        <f>SUM(D47)</f>
        <v>51.1</v>
      </c>
      <c r="E46" s="63">
        <f>SUM(E47)</f>
        <v>7.9</v>
      </c>
      <c r="F46" s="63">
        <f t="shared" si="0"/>
        <v>15.459882583170254</v>
      </c>
    </row>
    <row r="47" spans="1:6" ht="25.5">
      <c r="A47" s="56">
        <v>1301</v>
      </c>
      <c r="B47" s="44" t="s">
        <v>154</v>
      </c>
      <c r="C47" s="29"/>
      <c r="D47" s="29">
        <v>51.1</v>
      </c>
      <c r="E47" s="41">
        <v>7.9</v>
      </c>
      <c r="F47" s="57">
        <f t="shared" si="0"/>
        <v>15.459882583170254</v>
      </c>
    </row>
    <row r="48" spans="1:6" s="45" customFormat="1" ht="12.75">
      <c r="A48" s="64">
        <v>1400</v>
      </c>
      <c r="B48" s="65" t="s">
        <v>146</v>
      </c>
      <c r="C48" s="63">
        <f>SUM(C49:C50)</f>
        <v>26149.4</v>
      </c>
      <c r="D48" s="63">
        <f>SUM(D49:D50)</f>
        <v>26149.4</v>
      </c>
      <c r="E48" s="63">
        <f>SUM(E49:E50)</f>
        <v>10895.5</v>
      </c>
      <c r="F48" s="63">
        <f t="shared" si="0"/>
        <v>41.666347985039806</v>
      </c>
    </row>
    <row r="49" spans="1:6" ht="12.75">
      <c r="A49" s="56">
        <v>1401</v>
      </c>
      <c r="B49" s="28" t="s">
        <v>68</v>
      </c>
      <c r="C49" s="29">
        <v>26149.4</v>
      </c>
      <c r="D49" s="29">
        <v>26149.4</v>
      </c>
      <c r="E49" s="41">
        <v>10895.5</v>
      </c>
      <c r="F49" s="57">
        <f t="shared" si="0"/>
        <v>41.666347985039806</v>
      </c>
    </row>
    <row r="50" spans="1:6" ht="12.75">
      <c r="A50" s="56">
        <v>1403</v>
      </c>
      <c r="B50" s="28" t="s">
        <v>147</v>
      </c>
      <c r="C50" s="29">
        <v>0</v>
      </c>
      <c r="D50" s="29">
        <v>0</v>
      </c>
      <c r="E50" s="41">
        <v>0</v>
      </c>
      <c r="F50" s="57"/>
    </row>
    <row r="51" spans="1:6" ht="12.75">
      <c r="A51" s="56"/>
      <c r="B51" s="33" t="s">
        <v>148</v>
      </c>
      <c r="C51" s="34">
        <f>SUM(C9,C19,C22,C26,C29,C35,C39,C44,C46,C48)</f>
        <v>139691.69999999998</v>
      </c>
      <c r="D51" s="34">
        <f>SUM(D9,D19,D22,D26,D29,D35,D39,D44,D46,D48)</f>
        <v>147474.30000000002</v>
      </c>
      <c r="E51" s="34">
        <f>SUM(E9,E19,E22,E26,E29,E35,E39,E44,E46,E48)</f>
        <v>57953.6</v>
      </c>
      <c r="F51" s="63">
        <f t="shared" si="0"/>
        <v>39.29742334766125</v>
      </c>
    </row>
    <row r="52" spans="1:6" ht="12.75">
      <c r="A52" s="56"/>
      <c r="B52" s="28" t="s">
        <v>149</v>
      </c>
      <c r="C52" s="29">
        <v>0</v>
      </c>
      <c r="D52" s="29">
        <v>-2337.7</v>
      </c>
      <c r="E52" s="41">
        <v>774.5</v>
      </c>
      <c r="F52" s="33"/>
    </row>
    <row r="53" ht="12.75">
      <c r="F53" s="3"/>
    </row>
    <row r="54" ht="12.75">
      <c r="F54" s="3"/>
    </row>
  </sheetData>
  <sheetProtection/>
  <printOptions/>
  <pageMargins left="0.75" right="0.32" top="0.4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</dc:creator>
  <cp:keywords/>
  <dc:description/>
  <cp:lastModifiedBy>Кузнецова</cp:lastModifiedBy>
  <cp:lastPrinted>2011-06-10T05:29:27Z</cp:lastPrinted>
  <dcterms:created xsi:type="dcterms:W3CDTF">2011-06-09T12:07:44Z</dcterms:created>
  <dcterms:modified xsi:type="dcterms:W3CDTF">2011-06-10T05:30:01Z</dcterms:modified>
  <cp:category/>
  <cp:version/>
  <cp:contentType/>
  <cp:contentStatus/>
</cp:coreProperties>
</file>