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 (сокращ.№25 от 23.08.12 г.-1)" sheetId="1" r:id="rId1"/>
  </sheets>
  <definedNames>
    <definedName name="_xlnm.Print_Titles" localSheetId="0">' (сокращ.№25 от 23.08.12 г.-1)'!$22:$22</definedName>
  </definedNames>
  <calcPr fullCalcOnLoad="1"/>
</workbook>
</file>

<file path=xl/sharedStrings.xml><?xml version="1.0" encoding="utf-8"?>
<sst xmlns="http://schemas.openxmlformats.org/spreadsheetml/2006/main" count="1744" uniqueCount="326">
  <si>
    <t>Наименование</t>
  </si>
  <si>
    <t>Вед.</t>
  </si>
  <si>
    <t>Разд.</t>
  </si>
  <si>
    <t>Ц.ст.</t>
  </si>
  <si>
    <t>Расх.</t>
  </si>
  <si>
    <t>#Н/Д</t>
  </si>
  <si>
    <t>Сумма по РРО (факт)</t>
  </si>
  <si>
    <t xml:space="preserve">  Администрация Савинского муниципального района Ивановской области</t>
  </si>
  <si>
    <t>111</t>
  </si>
  <si>
    <t>0000</t>
  </si>
  <si>
    <t>0000000</t>
  </si>
  <si>
    <t>000</t>
  </si>
  <si>
    <t xml:space="preserve">    ОБЩЕГОСУДАРСТВЕННЫЕ ВОПРОСЫ</t>
  </si>
  <si>
    <t>0100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</si>
  <si>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</si>
  <si>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</si>
  <si>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Создание и организация муниципальных комиссий по делам несовершеннолетних и защите их прав</t>
  </si>
  <si>
    <t>0021600</t>
  </si>
  <si>
    <t xml:space="preserve">          Фонд оплаты труда и страховые взносы</t>
  </si>
  <si>
    <t>121</t>
  </si>
  <si>
    <t xml:space="preserve">          Иные выплаты персоналу, за исключением фонда оплаты труда</t>
  </si>
  <si>
    <t>122</t>
  </si>
  <si>
    <t xml:space="preserve">          Закупка товаров, работ, услуг в сфере информационно-коммуникационных технологий</t>
  </si>
  <si>
    <t>242</t>
  </si>
  <si>
    <t xml:space="preserve">          Прочая закупка товаров, работ и услуг для государственных (муниципальных) нужд</t>
  </si>
  <si>
    <t>244</t>
  </si>
  <si>
    <t xml:space="preserve">      Другие общегосударственные вопросы</t>
  </si>
  <si>
    <t>0113</t>
  </si>
  <si>
    <t xml:space="preserve">        Административные комиссии</t>
  </si>
  <si>
    <t>0021700</t>
  </si>
  <si>
    <t xml:space="preserve">  Финансовое управление администрации Савинского муниципального района Ивановской области</t>
  </si>
  <si>
    <t>112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</si>
  <si>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</si>
  <si>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</si>
  <si>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Органы местного самоуправления Савинского муниципального района</t>
  </si>
  <si>
    <t>0030400</t>
  </si>
  <si>
    <t xml:space="preserve">          Уплата налога на имущество организаций и земельного налога</t>
  </si>
  <si>
    <t>851</t>
  </si>
  <si>
    <t>0014000</t>
  </si>
  <si>
    <t xml:space="preserve">          Субвенции</t>
  </si>
  <si>
    <t>530</t>
  </si>
  <si>
    <t xml:space="preserve">  Отдел образования администрации Савинского муниципального района Ивановской области</t>
  </si>
  <si>
    <t>113</t>
  </si>
  <si>
    <t xml:space="preserve">    ОБРАЗОВАНИЕ</t>
  </si>
  <si>
    <t>0700</t>
  </si>
  <si>
    <t xml:space="preserve">      Дошкольное образование</t>
  </si>
  <si>
    <t>0701</t>
  </si>
  <si>
    <t>4200021</t>
  </si>
  <si>
    <t xml:space="preserve">          Субсидии бюджетным учреждениям на иные цели</t>
  </si>
  <si>
    <t>612</t>
  </si>
  <si>
    <t xml:space="preserve">      Общее образование</t>
  </si>
  <si>
    <t>0702</t>
  </si>
  <si>
    <t>4210021</t>
  </si>
  <si>
    <t>4210030</t>
  </si>
  <si>
    <t>611</t>
  </si>
  <si>
    <t xml:space="preserve">        Ежемесячное денежное вознаграждение  педагогическим работникам  областных государственных  и муниципальных образовательных учреждений за выполнение функций  классного руководителя</t>
  </si>
  <si>
    <t>5200902</t>
  </si>
  <si>
    <t xml:space="preserve">      Молодежная политика и оздоровление детей</t>
  </si>
  <si>
    <t>0707</t>
  </si>
  <si>
    <t>4320217</t>
  </si>
  <si>
    <t xml:space="preserve">    СОЦИАЛЬНАЯ ПОЛИТИКА</t>
  </si>
  <si>
    <t>1000</t>
  </si>
  <si>
    <t xml:space="preserve">      Охрана семьи и детства</t>
  </si>
  <si>
    <t>1004</t>
  </si>
  <si>
    <t>5201002</t>
  </si>
  <si>
    <t xml:space="preserve">          Пособия и компенсации гражданам и иные социальные выплаты, кроме публичных нормативных обязательств</t>
  </si>
  <si>
    <t>321</t>
  </si>
  <si>
    <t>0900</t>
  </si>
  <si>
    <t xml:space="preserve">      Стационарная медицинская помощь</t>
  </si>
  <si>
    <t>0901</t>
  </si>
  <si>
    <t>6050000</t>
  </si>
  <si>
    <t>0902</t>
  </si>
  <si>
    <t xml:space="preserve">        Обеспечение полноценным питанием детей  в возрасте до трех лет</t>
  </si>
  <si>
    <t>5059603</t>
  </si>
  <si>
    <t xml:space="preserve">       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</si>
  <si>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</si>
  <si>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 xml:space="preserve">      Медицинская помощь в дневных стационарах всех типов</t>
  </si>
  <si>
    <t>0903</t>
  </si>
  <si>
    <t xml:space="preserve">      Скорая медицинская помощь</t>
  </si>
  <si>
    <t>0904</t>
  </si>
  <si>
    <t xml:space="preserve">  Отдел сельского хозяйства и развития сельских территорий администрации Савинского муниципального района Ивановской области</t>
  </si>
  <si>
    <t>117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</si>
  <si>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</si>
  <si>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</si>
  <si>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</si>
  <si>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</si>
  <si>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>2600800</t>
  </si>
  <si>
    <t>Всего расходов:</t>
  </si>
  <si>
    <t>0103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</si>
  <si>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</si>
  <si>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0031200</t>
  </si>
  <si>
    <t xml:space="preserve">      Депутаты представительного органа муниципального образования</t>
  </si>
  <si>
    <t xml:space="preserve">        Иные выплаты персоналу , за исключением  фонда оплаты труда</t>
  </si>
  <si>
    <t xml:space="preserve">      Органы местного самоуправления Савинского муниципального района</t>
  </si>
  <si>
    <t>852</t>
  </si>
  <si>
    <t xml:space="preserve">  Уплата прочих налогов, сборов и иных платежей</t>
  </si>
  <si>
    <t>0030401</t>
  </si>
  <si>
    <t xml:space="preserve">  Органы местного самоуправления Савинского муниципального района за счет доходов от оказания платных услуг (работ) и компенсации затрат государства</t>
  </si>
  <si>
    <t>0030800</t>
  </si>
  <si>
    <t xml:space="preserve">  Глава местной администрации (исполнительно- распорядительного органа муниципального образования)</t>
  </si>
  <si>
    <t>0111</t>
  </si>
  <si>
    <t>0700500</t>
  </si>
  <si>
    <t xml:space="preserve">    Резервные фонды</t>
  </si>
  <si>
    <t xml:space="preserve">   Резервный фонд администрации Савинского муниципального района</t>
  </si>
  <si>
    <t>870</t>
  </si>
  <si>
    <t xml:space="preserve">    Резервные средства</t>
  </si>
  <si>
    <t xml:space="preserve">  Другие общегосударственные вопросы</t>
  </si>
  <si>
    <t xml:space="preserve"> 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</si>
  <si>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 Субвенции</t>
  </si>
  <si>
    <t>0920387</t>
  </si>
  <si>
    <t>0920380</t>
  </si>
  <si>
    <t xml:space="preserve">  Организация и проведение праздничных и других мероприятий</t>
  </si>
  <si>
    <t>0900202</t>
  </si>
  <si>
    <t xml:space="preserve">  Оценка недвижимости, признание прав и регулирование отношений по муниципальной собственности</t>
  </si>
  <si>
    <t>0920381</t>
  </si>
  <si>
    <t xml:space="preserve">  Выплата премий,подарков к Почетным грамотам и других премий</t>
  </si>
  <si>
    <t>880</t>
  </si>
  <si>
    <t xml:space="preserve">  Специальные расходы </t>
  </si>
  <si>
    <t>0920382</t>
  </si>
  <si>
    <t xml:space="preserve">  Организация приема делегаций из других муниципальных образований</t>
  </si>
  <si>
    <t>0920383</t>
  </si>
  <si>
    <t xml:space="preserve">   Уплата членских взносов в Совет муниципальных образований Ивановской области</t>
  </si>
  <si>
    <t>0920384</t>
  </si>
  <si>
    <t xml:space="preserve">  Публикации в районных, региональных и республиканских средствах масссовой информации</t>
  </si>
  <si>
    <t>0920385</t>
  </si>
  <si>
    <t xml:space="preserve">  Обеспечение Почетных граждан Савинского муниципального района социальными гарантиями</t>
  </si>
  <si>
    <t>323</t>
  </si>
  <si>
    <t xml:space="preserve">  Пособия и компенсации гражданам и иные социальные выплаты, кроме публичных нормативных обязательств</t>
  </si>
  <si>
    <t xml:space="preserve">  Приобретение товаров , работ , услуг в пользу граждан</t>
  </si>
  <si>
    <t>0920386</t>
  </si>
  <si>
    <t xml:space="preserve">  Организация, подготовка и проведение постоянно действующей выставки «Экономический потенциал Ивановской области»</t>
  </si>
  <si>
    <t xml:space="preserve">  Муниципальная целевая программа «Развитие муниципальной службы в Савинском муниципальном районе на 2012-2014 годы»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</si>
  <si>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</si>
  <si>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</si>
  <si>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2180170</t>
  </si>
  <si>
    <t xml:space="preserve">  Предупреждение и ликвидация последствий чрезвычайных ситуаций и стихийных бедствий природного и техногенного характера. Замена системы отопления в МДОУ Савинский детский сад №1
</t>
  </si>
  <si>
    <t>243</t>
  </si>
  <si>
    <t>0409</t>
  </si>
  <si>
    <t xml:space="preserve">  Дорожное хозяйство (дорожные фонды)</t>
  </si>
  <si>
    <t>3150180</t>
  </si>
  <si>
    <t xml:space="preserve">  Содержание автомобильных дорог местного значения вне границ населенных пунктов в границах муниципального района</t>
  </si>
  <si>
    <t>0412</t>
  </si>
  <si>
    <t>Другие вопросы в области национальной экономики</t>
  </si>
  <si>
    <t>3400302</t>
  </si>
  <si>
    <t xml:space="preserve">  Проведение комплекса работ по межеванию земель для постановки на кадастровый учет земельных участков,на которые возникает право собственности Савинского муниципального района</t>
  </si>
  <si>
    <t>4209900</t>
  </si>
  <si>
    <t xml:space="preserve">  Обеспечение деятельности подведомственных учреждений</t>
  </si>
  <si>
    <t xml:space="preserve">  Фонд оплаты труда и страховые взносы</t>
  </si>
  <si>
    <t xml:space="preserve">  Иные выплаты персоналу, за исключением фонда оплаты труда</t>
  </si>
  <si>
    <t>4209901</t>
  </si>
  <si>
    <t xml:space="preserve">  Обеспечение деятельности подведомственных учреждений за счет доходов от оказания платных услуг (работ) и компенсации затрат государства</t>
  </si>
  <si>
    <t>4209902</t>
  </si>
  <si>
    <t xml:space="preserve">  Финансовое обеспечение выполнения воспитателями муниципальных дошкольных образовательных учреждений дополнительных функций по работе с семьми воспитанников</t>
  </si>
  <si>
    <t>4209960</t>
  </si>
  <si>
    <t>Обустройство и приобретение оборудования для прогулочных площадок в МДОУ муниципального района в соответствии с Законом Ивановской области от 15.07.2011 г. № 82-ОЗ «Об утверждении перечня наказов избирателей на 2012 год»</t>
  </si>
  <si>
    <t>4219900</t>
  </si>
  <si>
    <t>4219901</t>
  </si>
  <si>
    <t>4219950</t>
  </si>
  <si>
    <t>4219951</t>
  </si>
  <si>
    <t>4219960</t>
  </si>
  <si>
    <t xml:space="preserve">  Укрепление материально-технической базы МОУ Воскресенская СОШ в соответствии с Законом Ивановской области от 15.07.2011 г. № 82-ОЗ «Об утверждении перечня наказов избирателей на 2012 год»</t>
  </si>
  <si>
    <t>4239900</t>
  </si>
  <si>
    <t xml:space="preserve">  Молодежная политика и оздоровление детей</t>
  </si>
  <si>
    <t>4310100</t>
  </si>
  <si>
    <t xml:space="preserve">  Проведение мероприятий для детей и молодежи</t>
  </si>
  <si>
    <t>4320230</t>
  </si>
  <si>
    <t xml:space="preserve">  Организация отдыха детей и трудоустройства учащихся в каникулярное время за счет средств местного бюджета</t>
  </si>
  <si>
    <t>0709</t>
  </si>
  <si>
    <t>4529900</t>
  </si>
  <si>
    <t xml:space="preserve">  Другие вопросы в области образования</t>
  </si>
  <si>
    <t>4709904</t>
  </si>
  <si>
    <t xml:space="preserve">  ЗДРАВООХРАНЕНИЕ</t>
  </si>
  <si>
    <t xml:space="preserve">  Амбулаторная помощь</t>
  </si>
  <si>
    <t>1001</t>
  </si>
  <si>
    <t>4910800</t>
  </si>
  <si>
    <t>360</t>
  </si>
  <si>
    <t xml:space="preserve">  СОЦИАЛЬНАЯ ПОЛИТИКА</t>
  </si>
  <si>
    <t xml:space="preserve">  Пенсионное обеспечение</t>
  </si>
  <si>
    <t xml:space="preserve">  Выплаты пенсии за выслугу лет лицам, замещавшим выборные муниципальные должности и муниципальные должности муниципальной службы Савинского муниципального района</t>
  </si>
  <si>
    <t xml:space="preserve">  Иные выплаты населению</t>
  </si>
  <si>
    <t>1003</t>
  </si>
  <si>
    <t>5221103</t>
  </si>
  <si>
    <t>322</t>
  </si>
  <si>
    <t xml:space="preserve">  Социальное обеспечение населения</t>
  </si>
  <si>
    <t xml:space="preserve">  Долгосрочная целевая программа Ивановской области «Жилище» на 2011-2015 годы, подпрограмма «Обеспечение жильем молодых семей»</t>
  </si>
  <si>
    <t xml:space="preserve">  Субсидии гражданам на приобретение жилья</t>
  </si>
  <si>
    <t>1100</t>
  </si>
  <si>
    <t>1101</t>
  </si>
  <si>
    <t>4829900</t>
  </si>
  <si>
    <t xml:space="preserve">  ФИЗИЧЕСКАЯ КУЛЬТУРА И СПОРТ</t>
  </si>
  <si>
    <t xml:space="preserve">  Физическая культура</t>
  </si>
  <si>
    <t>5129700</t>
  </si>
  <si>
    <t xml:space="preserve">  Мероприятия в области спорта, физической культуры
</t>
  </si>
  <si>
    <t>1006</t>
  </si>
  <si>
    <t>5140500</t>
  </si>
  <si>
    <t>630</t>
  </si>
  <si>
    <t xml:space="preserve">  Другие вопросы в области социальной политики</t>
  </si>
  <si>
    <t xml:space="preserve">  Субсидии отдельным общественным организациям и иным некоммерческим объединениям</t>
  </si>
  <si>
    <t>1300</t>
  </si>
  <si>
    <t>1301</t>
  </si>
  <si>
    <t xml:space="preserve"> ОБСЛУЖИВАНИЕ ГОСУДАРСТВЕННОГО И МУНИЦИПАЛЬНОГО ДОЛГА</t>
  </si>
  <si>
    <t xml:space="preserve">  Обслуживание государственного внутреннего и муниципального долга</t>
  </si>
  <si>
    <t>0650300</t>
  </si>
  <si>
    <t xml:space="preserve">  Процентные платежи по муниципальному долгу</t>
  </si>
  <si>
    <t>730</t>
  </si>
  <si>
    <t xml:space="preserve">  Обслуживание муниципального долга муниципального образования</t>
  </si>
  <si>
    <t>0300</t>
  </si>
  <si>
    <t>НАЦИОНАЛЬНАЯ БЕЗОПАСНОСТЬ И ПРАВООХРАНИТЕЛЬНАЯ ДЕЯТЕЛЬНОСТЬ</t>
  </si>
  <si>
    <t xml:space="preserve">Приложение № 6 </t>
  </si>
  <si>
    <t>целевым статьям и видам расходов классификации расходов бюджетов</t>
  </si>
  <si>
    <t>в ведомственной структуре расходов</t>
  </si>
  <si>
    <t xml:space="preserve">бюджета Савинского муниципального района </t>
  </si>
  <si>
    <t>Распределение бюджетных ассигнований по разделам, подразделам,</t>
  </si>
  <si>
    <t>на 2012 год</t>
  </si>
  <si>
    <t>Сумма</t>
  </si>
  <si>
    <t xml:space="preserve">    Обеспечение деятельности подведомственных учреждений. Расходы на капитальный ремонт вновь созданных офисов врачей общей практики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</si>
  <si>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</si>
  <si>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         Субсидии бюджетным учреждениям на финансовое обеспечение государственного (муниципального) задания  на оказание государственных (муниципальных ) услуг  (выполнение работ)</t>
  </si>
  <si>
    <t xml:space="preserve">        Содержание, обучение и воспитание детей-сирот и детей, находящихся без попечения родителей, находящихся под опекой, детей-инвалидов в дошкольных образовательных учреждениях и детей, нуждающихся в длительном лечении в оздоровительных образовательных дошкольных учреждениях (в том числе в санаторных группах)</t>
  </si>
  <si>
    <t xml:space="preserve">        Содержание, обучение и воспитание детей- сирот и детей, оставшихся  без попечения родителей, находящихся под опекой, детей-инвалидов в дошкольных группах  в общеобразовательных учреждениях </t>
  </si>
  <si>
    <t xml:space="preserve">        Дополнительное финансирование мероприятий по организации питания в муниципальных общеобразовательных учреждениях Ивановской области</t>
  </si>
  <si>
    <t xml:space="preserve">        Обеспечение государственных гарантий прав граждан на получение  общедоступного и бесплатного дошкольного, начального общего, основного общего, среднего (полного)  общего образования, а также дополнительного образования в общеобразовательных учреждениях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 за исключением на содержание зданий и коммунальных расходов, осуществляемых из местных  бюджетов) в школах-детских садах, начальных, неполных средних и средних школах</t>
  </si>
  <si>
    <t xml:space="preserve">        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</si>
  <si>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 xml:space="preserve">          Субсидии сельскохозяйственным товаропроизводителям на реализацию молока с установлением  ставок на 1 т реализованного молока</t>
  </si>
  <si>
    <t>6060000</t>
  </si>
  <si>
    <t xml:space="preserve">  Закупка товаров, работ, услуг в целях капитального ремонта государственного        ( муниципального ) имущества</t>
  </si>
  <si>
    <t xml:space="preserve">  Долгосрочная муниципальная целевая программа «Модернизация и развитие общего образования в Савинском муниципальном районе через реализацию концепции национальной образовательной инициативы «Наша новая школа». Подпрограмма «Гражданское, патриотическое, духовно-нравственное и эстетическое воспитание детей и подростков Савинского района» на 2011-2015 годы.</t>
  </si>
  <si>
    <t xml:space="preserve">        Организация оказания скорой медицинской помощи в учреждениях и подразделениях  скорой медицинской помощи  муниципальной системы здравоохранения, организация оказания первичной медико-санитарной помощи, включая медицинскую помощь женщинам в период беременности, во время и после родов, в муниципальных учреждениях здравоохранения  Ивановской области и их соответствующих структурных подразделениях, в том числе медицинских и иных услуг, предоставляемых в патологоанатомических отделениях, молочных кухнях, отделениях сестринского ухода</t>
  </si>
  <si>
    <t>6070000</t>
  </si>
  <si>
    <t>5209200</t>
  </si>
  <si>
    <t xml:space="preserve">   Губернаторская надбавка специалистам муниципальных учреждений культуры, педагогическим работникам муниципальных детских музыкальных, художественных школ и школ искусств Ивановской области</t>
  </si>
  <si>
    <t xml:space="preserve">     Повышение заработной платы педагогическим работникам  муниципальных дошкольных образовательных учреждений Ивановской области  и дошкольных групп в муниципальных  общеобразовательных учреждениях Ивановской области, реализующих программы дошкольного образования</t>
  </si>
  <si>
    <t>к решению Совета № 64 от 22 .12.2011 г.</t>
  </si>
  <si>
    <t xml:space="preserve">        Оздоровление детей. Субвенции бюджетам муниципальных районов и городских округов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</si>
  <si>
    <t>Изменения</t>
  </si>
  <si>
    <t>0021200</t>
  </si>
  <si>
    <t>0020400</t>
  </si>
  <si>
    <t xml:space="preserve">          Уплата прочих налогов, сборов и иных платежей</t>
  </si>
  <si>
    <t xml:space="preserve">        Глава местной администрации (исполнительно-распорядительного органа муниципального образования)</t>
  </si>
  <si>
    <t>0020800</t>
  </si>
  <si>
    <t xml:space="preserve">    Закупка товаров, работ, услуг в сфере информационно-коммуникационных технологий</t>
  </si>
  <si>
    <t xml:space="preserve">       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</t>
  </si>
  <si>
    <t>3150208</t>
  </si>
  <si>
    <t xml:space="preserve">        Федеральная целевая программа "Жилище" на 2011-2015 годы. Подпрограмма "Обеспечение жильем молодых семей"</t>
  </si>
  <si>
    <t>1008820</t>
  </si>
  <si>
    <t xml:space="preserve">          Субсидии гражданам на приобретение жилья</t>
  </si>
  <si>
    <t xml:space="preserve">        Региональные целевые программы. Долгосрочная целевая программа Ивановской области "Жилище" на 2011-2015 годы", подпрограмма "Государственная поддержка граждан в сфере ипотечного жилищного кредитования"</t>
  </si>
  <si>
    <t>5221101</t>
  </si>
  <si>
    <t xml:space="preserve">        Муниципальная целевая программа. Долгосрочная целевая программа Ивановской области "Жилище" на 2011-2015 гг. , подпрограмма "Обеспечение жильем молодых семей в Савинском муниципальном районе на 2011-2015 годы"</t>
  </si>
  <si>
    <t>7950001</t>
  </si>
  <si>
    <t xml:space="preserve">        Муниципальная целевая программа. Долгосрочная целевая программа Ивановской области "Жилище" на 2011-2015 гг. , подпрограмма "Государственная и муниципальная поддержка граждан в сфере ипотечного кредитования" в Савинском муниципальном районе на 2011-2015 годы</t>
  </si>
  <si>
    <t>7950002</t>
  </si>
  <si>
    <t xml:space="preserve">        Предупреждение и ликвидация последствий чрезвычайных ситуаций и стихийных бедствий природного и техногенного характера. Замена системы отопления в МДОУ Савинский детский сад № 1</t>
  </si>
  <si>
    <t xml:space="preserve">          Закупка товаров, работ, услуг в целях капитального ремонта государственного (муниципального) имущества</t>
  </si>
  <si>
    <t xml:space="preserve">          Субсидии юридическим лицам (кроме государственных (муниципальных) учреждений) и физическим лицам – производителям товаров, работ, услуг</t>
  </si>
  <si>
    <t>810</t>
  </si>
  <si>
    <t>к решению Совета № 1 от 27.02.2012 г.</t>
  </si>
  <si>
    <t>Сумма по решению Совета от 27.02.2012г. № 1</t>
  </si>
  <si>
    <t xml:space="preserve">  Обеспечение деятельности больниц</t>
  </si>
  <si>
    <t>4709900</t>
  </si>
  <si>
    <t xml:space="preserve">   Долгосрочная целевая программа "Дети Ивановской области" на 2009 - 2013 год. Софинансирование расходов за счет бюджета муниципального района</t>
  </si>
  <si>
    <t xml:space="preserve">     Приобретение товаров, работ, услуг в пользу граждан</t>
  </si>
  <si>
    <t>5220301</t>
  </si>
  <si>
    <t xml:space="preserve">   Повышение заработной платы педагогическим работникам муниципальных дошкольных образовательных учреждений Ивановской области и дошкольных групп в муниципальных общеобразовательных учреждениях Ивановской области, реализующих программы дошкольного образования. Софинансирование расходов за счет бюджета муниципального района</t>
  </si>
  <si>
    <t>6070001</t>
  </si>
  <si>
    <t xml:space="preserve"> Фонд оплаты труда и страховые взносы</t>
  </si>
  <si>
    <t xml:space="preserve">     Модернизация системы общего образования. Софинансирование расходов за счет бюджета муниципального района.</t>
  </si>
  <si>
    <t>4219970</t>
  </si>
  <si>
    <t xml:space="preserve"> Ежемесячное денежное вознаграждение за классное руководство</t>
  </si>
  <si>
    <t>5200900</t>
  </si>
  <si>
    <t xml:space="preserve">  Губернаторская надбавка специалистам муниципальных учреждений культуры, педагогическим работникам муниципальных детских музыкальных, художественных школ и школ искусств Ивановской области. Софинансирование.</t>
  </si>
  <si>
    <t>5209201</t>
  </si>
  <si>
    <t xml:space="preserve"> Повышение заработной платы педагогическим работникам муниципальных дошкольных образовательных учреждений Ивановской области и дошкольных групп в муниципальных общеобразовательных учреждениях Ивановской области, реализующих программы дошкольного образования. Софинансирование расходов за счет бюджета муниципального района</t>
  </si>
  <si>
    <t xml:space="preserve">Приложение №  </t>
  </si>
  <si>
    <t>к решению Совета № 13 от 26.04.2012 г.</t>
  </si>
  <si>
    <t>Сумма по решению Совета от 26.04.2012г. № 13</t>
  </si>
  <si>
    <t xml:space="preserve">        Долгосрочная целевая программа "Дети Ивановской области" на 2009 - 2013 год.</t>
  </si>
  <si>
    <t>5220300</t>
  </si>
  <si>
    <t xml:space="preserve">        Долгосрочная целевая программа "Дети Ивановской области" на 2009 - 2013 год. Софинансирование расходов за счет бюджета муниципального района</t>
  </si>
  <si>
    <t xml:space="preserve">        Модернизация региональных систем общего образования</t>
  </si>
  <si>
    <t>4362100</t>
  </si>
  <si>
    <t xml:space="preserve">        Организация отдыха детей в каникулярное время в части организации двухразового питания в лагерях дневного пребывания</t>
  </si>
  <si>
    <t>4320216</t>
  </si>
  <si>
    <t>тыс. руб.</t>
  </si>
  <si>
    <t xml:space="preserve">Приложение № 5 </t>
  </si>
  <si>
    <t>Укрепление материально- технической базы муниципальных дошкольных образовательных учреждений  муниципального района в  соответствии с Законом Ивановской области от 15.07.2011 г. № 82-ОЗ «Об утверждении перечня наказов избирателей на 2012 год»</t>
  </si>
  <si>
    <t>Сумма по решению Совета от 24.05.2012г. № 16</t>
  </si>
  <si>
    <t>к решению Совета №16  от 24.05.2012 г.</t>
  </si>
  <si>
    <t xml:space="preserve">Приложение № 1 </t>
  </si>
  <si>
    <t>Долгосрочная целевая программа «Комплексная программа пожарной безопасности и антитеррористической защищенности образовательных учреждений Савинского муниципального района Ивановской области в 2012-2014 годах»</t>
  </si>
  <si>
    <t xml:space="preserve">Приложение № 4 </t>
  </si>
  <si>
    <t>к решению Совета № 21 от 21.06.2012 г.</t>
  </si>
  <si>
    <t xml:space="preserve">Сумма по решению Совета от 21.06.2012г. № 21 </t>
  </si>
  <si>
    <t xml:space="preserve">      Транспорт</t>
  </si>
  <si>
    <t xml:space="preserve">        Субсидии ООО «ДСУ- 1» в целях  возмещения затрат в связи с оказанием услуг по перевозке пассажиров и багажа  по социально - значимым маршрутам между поселениями в границах Савинского муниципального района</t>
  </si>
  <si>
    <t>0408</t>
  </si>
  <si>
    <t>3090500</t>
  </si>
  <si>
    <t xml:space="preserve">        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</si>
  <si>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</si>
  <si>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 xml:space="preserve">        Денежные выплаты медицинским работникам муниципальных учреждений здравоохранения Ивановской области, оказывающим амбулаторную медицинскую помощь и не получающим денежные выплаты в рамках реализации мероприятий по повышению доступности амбулаторной  медицинской помощи Программы модернизации здравоохранения Ивановской области на 2011- 2012 годы и мероприятий приоритетного национального проекта «Здоровье»</t>
  </si>
  <si>
    <t>6120000</t>
  </si>
  <si>
    <t xml:space="preserve">        Долгосрочная целевая программа Ивановской области "Развитие образования Ивановской области на 2009-2015 годы"</t>
  </si>
  <si>
    <t>5220200</t>
  </si>
  <si>
    <t xml:space="preserve">        Долгосрочная целевая программа Ивановской области «Развитие системы отдыха и оздоровления детей в Ивановской области» на 2012 — 2014 годы»</t>
  </si>
  <si>
    <t>5221500</t>
  </si>
  <si>
    <t xml:space="preserve">        Оздоровление детей</t>
  </si>
  <si>
    <t>4320200</t>
  </si>
  <si>
    <t xml:space="preserve">Сумма по решению Совета от 23.08.2012г. № 25 </t>
  </si>
  <si>
    <t>к решению Совета № 25 от 23.08.2012 г.</t>
  </si>
  <si>
    <t xml:space="preserve">        Резервный фонд Правительства Ивановской области ( софинансирование оплаты услуг по изготовлению проектно- сметной документации и ее экспертизы на строительство средней общеобразовательной школы в поселке Савино)</t>
  </si>
  <si>
    <t>0700400</t>
  </si>
  <si>
    <t xml:space="preserve">        Федеральная целевая программа "Жилище" на 2011-2015 годы. Подпрограмма "Обеспечение жильем молодых семей" (средства 2012 года)</t>
  </si>
  <si>
    <t>1008821</t>
  </si>
  <si>
    <t xml:space="preserve">        Долгосрочная целевая программа Ивановской области "Жилище" на 2011-2015 годы, подпрограмма "Обеспечение жильем молодых семей" (средства 2012 года)</t>
  </si>
  <si>
    <t>5221143</t>
  </si>
  <si>
    <t xml:space="preserve">        Долгосрочная целевая программа «Комплексная программа пожарной безопасности и антитеррористической защищенности образовательных учреждений Савинского муниципального района Ивановской области в 2012-2014 годах»</t>
  </si>
  <si>
    <t>4209950</t>
  </si>
  <si>
    <t xml:space="preserve">    НАЦИОНАЛЬНАЯ БЕЗОПАСНОСТЬ И ПРАВООХРАНИТЕЛЬНАЯ ДЕЯТЕЛЬНОСТЬ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</si>
  <si>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</si>
  <si>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</si>
  <si>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Долгосрочная целевая программа «Комплексная межведомственная программа профилактики правонарушений в Савинском муниципальном районе Ивановской области в 2012-2014 годах»</t>
  </si>
  <si>
    <t>2470301</t>
  </si>
  <si>
    <t xml:space="preserve">            Пособия по социальной помощи населению</t>
  </si>
  <si>
    <t>262</t>
  </si>
  <si>
    <t xml:space="preserve">        Капитальный ремонт, ремонт и содержание  автомобильных дорог общего пользования местного значения, в том числе формирование  муниципальных дорожных фондов ( за счет средств бюджета муниципального района)</t>
  </si>
  <si>
    <t>3151208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</si>
</sst>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"/>
    <numFmt numFmtId="171" formatCode="#,##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shrinkToFit="1"/>
    </xf>
    <xf numFmtId="4" fontId="4" fillId="34" borderId="10" xfId="0" applyNumberFormat="1" applyFont="1" applyFill="1" applyBorder="1" applyAlignment="1">
      <alignment horizontal="right" vertical="top" shrinkToFit="1"/>
    </xf>
    <xf numFmtId="4" fontId="4" fillId="34" borderId="11" xfId="0" applyNumberFormat="1" applyFont="1" applyFill="1" applyBorder="1" applyAlignment="1">
      <alignment horizontal="right" vertical="top" shrinkToFit="1"/>
    </xf>
    <xf numFmtId="0" fontId="3" fillId="33" borderId="0" xfId="0" applyFont="1" applyFill="1" applyAlignment="1">
      <alignment shrinkToFit="1"/>
    </xf>
    <xf numFmtId="0" fontId="3" fillId="33" borderId="0" xfId="0" applyFont="1" applyFill="1" applyAlignment="1">
      <alignment horizontal="left" wrapText="1"/>
    </xf>
    <xf numFmtId="4" fontId="4" fillId="35" borderId="10" xfId="0" applyNumberFormat="1" applyFont="1" applyFill="1" applyBorder="1" applyAlignment="1">
      <alignment horizontal="right" vertical="top" shrinkToFit="1"/>
    </xf>
    <xf numFmtId="4" fontId="4" fillId="35" borderId="11" xfId="0" applyNumberFormat="1" applyFont="1" applyFill="1" applyBorder="1" applyAlignment="1">
      <alignment horizontal="right" vertical="top" shrinkToFit="1"/>
    </xf>
    <xf numFmtId="0" fontId="3" fillId="33" borderId="10" xfId="0" applyFont="1" applyFill="1" applyBorder="1" applyAlignment="1">
      <alignment vertical="top" wrapText="1"/>
    </xf>
    <xf numFmtId="4" fontId="3" fillId="34" borderId="10" xfId="0" applyNumberFormat="1" applyFont="1" applyFill="1" applyBorder="1" applyAlignment="1">
      <alignment horizontal="right" vertical="top" shrinkToFit="1"/>
    </xf>
    <xf numFmtId="4" fontId="3" fillId="35" borderId="10" xfId="0" applyNumberFormat="1" applyFont="1" applyFill="1" applyBorder="1" applyAlignment="1">
      <alignment horizontal="right" vertical="top" shrinkToFit="1"/>
    </xf>
    <xf numFmtId="49" fontId="4" fillId="33" borderId="10" xfId="0" applyNumberFormat="1" applyFont="1" applyFill="1" applyBorder="1" applyAlignment="1">
      <alignment horizontal="center" vertical="top" shrinkToFit="1"/>
    </xf>
    <xf numFmtId="0" fontId="5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168" fontId="3" fillId="35" borderId="10" xfId="0" applyNumberFormat="1" applyFont="1" applyFill="1" applyBorder="1" applyAlignment="1">
      <alignment horizontal="right" vertical="top" shrinkToFit="1"/>
    </xf>
    <xf numFmtId="169" fontId="3" fillId="35" borderId="10" xfId="0" applyNumberFormat="1" applyFont="1" applyFill="1" applyBorder="1" applyAlignment="1">
      <alignment horizontal="right" vertical="top" shrinkToFit="1"/>
    </xf>
    <xf numFmtId="170" fontId="3" fillId="35" borderId="10" xfId="0" applyNumberFormat="1" applyFont="1" applyFill="1" applyBorder="1" applyAlignment="1">
      <alignment horizontal="right" vertical="top" shrinkToFit="1"/>
    </xf>
    <xf numFmtId="169" fontId="4" fillId="35" borderId="10" xfId="0" applyNumberFormat="1" applyFont="1" applyFill="1" applyBorder="1" applyAlignment="1">
      <alignment horizontal="right" vertical="top" shrinkToFit="1"/>
    </xf>
    <xf numFmtId="0" fontId="3" fillId="33" borderId="10" xfId="0" applyNumberFormat="1" applyFont="1" applyFill="1" applyBorder="1" applyAlignment="1">
      <alignment horizontal="justify" vertical="top" wrapText="1"/>
    </xf>
    <xf numFmtId="0" fontId="3" fillId="33" borderId="10" xfId="0" applyNumberFormat="1" applyFont="1" applyFill="1" applyBorder="1" applyAlignment="1">
      <alignment vertical="top" wrapText="1"/>
    </xf>
    <xf numFmtId="171" fontId="3" fillId="35" borderId="10" xfId="0" applyNumberFormat="1" applyFont="1" applyFill="1" applyBorder="1" applyAlignment="1">
      <alignment horizontal="right" vertical="top" shrinkToFit="1"/>
    </xf>
    <xf numFmtId="171" fontId="4" fillId="35" borderId="10" xfId="0" applyNumberFormat="1" applyFont="1" applyFill="1" applyBorder="1" applyAlignment="1">
      <alignment horizontal="right" vertical="top" shrinkToFit="1"/>
    </xf>
    <xf numFmtId="0" fontId="0" fillId="0" borderId="0" xfId="0" applyAlignment="1">
      <alignment/>
    </xf>
    <xf numFmtId="0" fontId="32" fillId="0" borderId="0" xfId="0" applyFont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9"/>
  <sheetViews>
    <sheetView showGridLines="0" tabSelected="1" zoomScalePageLayoutView="0" workbookViewId="0" topLeftCell="A1">
      <selection activeCell="B9" sqref="B9"/>
    </sheetView>
  </sheetViews>
  <sheetFormatPr defaultColWidth="9.140625" defaultRowHeight="15"/>
  <cols>
    <col min="1" max="1" width="40.00390625" style="29" customWidth="1"/>
    <col min="2" max="3" width="7.7109375" style="29" customWidth="1"/>
    <col min="4" max="4" width="9.7109375" style="29" customWidth="1"/>
    <col min="5" max="5" width="7.7109375" style="29" customWidth="1"/>
    <col min="6" max="7" width="0" style="29" hidden="1" customWidth="1"/>
    <col min="8" max="8" width="5.140625" style="29" hidden="1" customWidth="1"/>
    <col min="9" max="9" width="11.7109375" style="29" hidden="1" customWidth="1"/>
    <col min="10" max="10" width="11.00390625" style="29" hidden="1" customWidth="1"/>
    <col min="11" max="11" width="13.28125" style="29" hidden="1" customWidth="1"/>
    <col min="12" max="12" width="11.57421875" style="29" hidden="1" customWidth="1"/>
    <col min="13" max="13" width="12.8515625" style="29" hidden="1" customWidth="1"/>
    <col min="14" max="14" width="12.57421875" style="29" hidden="1" customWidth="1"/>
    <col min="15" max="15" width="13.28125" style="29" hidden="1" customWidth="1"/>
    <col min="16" max="16" width="12.140625" style="29" hidden="1" customWidth="1"/>
    <col min="17" max="17" width="13.57421875" style="29" customWidth="1"/>
    <col min="18" max="18" width="11.421875" style="29" customWidth="1"/>
    <col min="19" max="19" width="12.421875" style="29" customWidth="1"/>
    <col min="20" max="16384" width="9.140625" style="29" customWidth="1"/>
  </cols>
  <sheetData>
    <row r="1" spans="5:9" ht="15.75">
      <c r="E1" s="29" t="s">
        <v>284</v>
      </c>
      <c r="F1" s="15"/>
      <c r="G1" s="15"/>
      <c r="H1" s="15"/>
      <c r="I1" s="15"/>
    </row>
    <row r="2" spans="5:9" ht="15.75">
      <c r="E2" s="29" t="s">
        <v>308</v>
      </c>
      <c r="F2" s="15"/>
      <c r="G2" s="15"/>
      <c r="H2" s="15"/>
      <c r="I2" s="15"/>
    </row>
    <row r="3" spans="5:9" ht="15.75">
      <c r="E3" s="29" t="s">
        <v>290</v>
      </c>
      <c r="F3" s="15"/>
      <c r="G3" s="15"/>
      <c r="H3" s="15"/>
      <c r="I3" s="15"/>
    </row>
    <row r="4" spans="5:9" ht="15.75">
      <c r="E4" s="29" t="s">
        <v>291</v>
      </c>
      <c r="F4" s="15"/>
      <c r="G4" s="15"/>
      <c r="H4" s="15"/>
      <c r="I4" s="15"/>
    </row>
    <row r="5" spans="5:9" ht="15.75">
      <c r="E5" s="29" t="s">
        <v>288</v>
      </c>
      <c r="F5" s="15"/>
      <c r="G5" s="15"/>
      <c r="H5" s="15"/>
      <c r="I5" s="15"/>
    </row>
    <row r="6" spans="5:9" ht="15.75">
      <c r="E6" s="29" t="s">
        <v>287</v>
      </c>
      <c r="F6" s="15"/>
      <c r="G6" s="15"/>
      <c r="H6" s="15"/>
      <c r="I6" s="15"/>
    </row>
    <row r="7" spans="1:9" ht="15.75">
      <c r="A7" s="30"/>
      <c r="B7" s="30"/>
      <c r="E7" s="29" t="s">
        <v>273</v>
      </c>
      <c r="F7" s="15"/>
      <c r="G7" s="15"/>
      <c r="H7" s="15"/>
      <c r="I7" s="15"/>
    </row>
    <row r="8" spans="5:9" ht="15.75">
      <c r="E8" s="29" t="s">
        <v>274</v>
      </c>
      <c r="F8" s="15"/>
      <c r="G8" s="15"/>
      <c r="H8" s="15"/>
      <c r="I8" s="15"/>
    </row>
    <row r="9" spans="5:9" ht="15.75">
      <c r="E9" s="29" t="s">
        <v>208</v>
      </c>
      <c r="F9" s="15"/>
      <c r="G9" s="15"/>
      <c r="H9" s="15"/>
      <c r="I9" s="15"/>
    </row>
    <row r="10" spans="5:9" ht="15.75">
      <c r="E10" s="29" t="s">
        <v>256</v>
      </c>
      <c r="F10" s="15"/>
      <c r="G10" s="15"/>
      <c r="H10" s="15"/>
      <c r="I10" s="15"/>
    </row>
    <row r="11" spans="5:9" ht="15.75">
      <c r="E11" s="29" t="s">
        <v>208</v>
      </c>
      <c r="F11" s="15"/>
      <c r="G11" s="15"/>
      <c r="H11" s="15"/>
      <c r="I11" s="15"/>
    </row>
    <row r="12" spans="1:9" ht="15.75">
      <c r="A12" s="15"/>
      <c r="B12" s="15"/>
      <c r="C12" s="15"/>
      <c r="E12" s="29" t="s">
        <v>232</v>
      </c>
      <c r="F12" s="15"/>
      <c r="G12" s="15"/>
      <c r="H12" s="15"/>
      <c r="I12" s="15"/>
    </row>
    <row r="13" spans="1:9" ht="15.75">
      <c r="A13" s="15"/>
      <c r="B13" s="15"/>
      <c r="C13" s="15"/>
      <c r="D13" s="15"/>
      <c r="E13" s="15"/>
      <c r="F13" s="15"/>
      <c r="G13" s="15"/>
      <c r="H13" s="15"/>
      <c r="I13" s="15"/>
    </row>
    <row r="14" spans="1:9" ht="15.75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15.75">
      <c r="A15" s="15"/>
      <c r="B15" s="15"/>
      <c r="C15" s="15"/>
      <c r="D15" s="15"/>
      <c r="E15" s="15"/>
      <c r="F15" s="15"/>
      <c r="G15" s="15"/>
      <c r="H15" s="15"/>
      <c r="I15" s="15"/>
    </row>
    <row r="16" spans="1:19" ht="15.75">
      <c r="A16" s="31" t="s">
        <v>212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5.75">
      <c r="A17" s="31" t="s">
        <v>209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5.75">
      <c r="A18" s="31" t="s">
        <v>210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5.75">
      <c r="A19" s="31" t="s">
        <v>211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5.75">
      <c r="A20" s="31" t="s">
        <v>213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5.75">
      <c r="A21" s="15"/>
      <c r="B21" s="15"/>
      <c r="C21" s="15"/>
      <c r="D21" s="15"/>
      <c r="E21" s="15"/>
      <c r="F21" s="15"/>
      <c r="G21" s="15"/>
      <c r="H21" s="15"/>
      <c r="I21" s="15"/>
      <c r="S21" s="29" t="s">
        <v>283</v>
      </c>
    </row>
    <row r="22" spans="1:19" ht="81" customHeight="1">
      <c r="A22" s="16" t="s">
        <v>0</v>
      </c>
      <c r="B22" s="16" t="s">
        <v>1</v>
      </c>
      <c r="C22" s="16" t="s">
        <v>2</v>
      </c>
      <c r="D22" s="16" t="s">
        <v>3</v>
      </c>
      <c r="E22" s="16" t="s">
        <v>4</v>
      </c>
      <c r="F22" s="16" t="s">
        <v>5</v>
      </c>
      <c r="G22" s="16" t="s">
        <v>5</v>
      </c>
      <c r="H22" s="16" t="s">
        <v>6</v>
      </c>
      <c r="I22" s="16" t="s">
        <v>214</v>
      </c>
      <c r="J22" s="20" t="s">
        <v>234</v>
      </c>
      <c r="K22" s="19" t="s">
        <v>257</v>
      </c>
      <c r="L22" s="20" t="s">
        <v>234</v>
      </c>
      <c r="M22" s="19" t="s">
        <v>275</v>
      </c>
      <c r="N22" s="20" t="s">
        <v>234</v>
      </c>
      <c r="O22" s="19" t="s">
        <v>286</v>
      </c>
      <c r="P22" s="20" t="s">
        <v>234</v>
      </c>
      <c r="Q22" s="19" t="s">
        <v>292</v>
      </c>
      <c r="R22" s="20" t="s">
        <v>234</v>
      </c>
      <c r="S22" s="19" t="s">
        <v>307</v>
      </c>
    </row>
    <row r="23" spans="1:19" ht="38.25">
      <c r="A23" s="1" t="s">
        <v>7</v>
      </c>
      <c r="B23" s="12" t="s">
        <v>8</v>
      </c>
      <c r="C23" s="12" t="s">
        <v>9</v>
      </c>
      <c r="D23" s="12" t="s">
        <v>10</v>
      </c>
      <c r="E23" s="12" t="s">
        <v>11</v>
      </c>
      <c r="F23" s="12" t="s">
        <v>9</v>
      </c>
      <c r="G23" s="12" t="s">
        <v>9</v>
      </c>
      <c r="H23" s="3">
        <v>0</v>
      </c>
      <c r="I23" s="28">
        <f aca="true" t="shared" si="0" ref="I23:S23">SUM(I24,I91,I107,I114,I141,I167,I87)</f>
        <v>40304.200000000004</v>
      </c>
      <c r="J23" s="28">
        <f t="shared" si="0"/>
        <v>1512.4430999999981</v>
      </c>
      <c r="K23" s="28">
        <f t="shared" si="0"/>
        <v>41816.643099999994</v>
      </c>
      <c r="L23" s="28">
        <f t="shared" si="0"/>
        <v>363.37800000000004</v>
      </c>
      <c r="M23" s="28">
        <f t="shared" si="0"/>
        <v>42180.02109999999</v>
      </c>
      <c r="N23" s="28">
        <f t="shared" si="0"/>
        <v>0</v>
      </c>
      <c r="O23" s="28">
        <f t="shared" si="0"/>
        <v>42180.02109999999</v>
      </c>
      <c r="P23" s="28">
        <f t="shared" si="0"/>
        <v>10.400000000000006</v>
      </c>
      <c r="Q23" s="28">
        <f t="shared" si="0"/>
        <v>42190.42109999999</v>
      </c>
      <c r="R23" s="28">
        <f t="shared" si="0"/>
        <v>4307.9780599999995</v>
      </c>
      <c r="S23" s="28">
        <f t="shared" si="0"/>
        <v>46498.39915999999</v>
      </c>
    </row>
    <row r="24" spans="1:19" ht="17.25" customHeight="1">
      <c r="A24" s="9" t="s">
        <v>12</v>
      </c>
      <c r="B24" s="2" t="s">
        <v>8</v>
      </c>
      <c r="C24" s="2" t="s">
        <v>13</v>
      </c>
      <c r="D24" s="2" t="s">
        <v>10</v>
      </c>
      <c r="E24" s="2" t="s">
        <v>11</v>
      </c>
      <c r="F24" s="2" t="s">
        <v>9</v>
      </c>
      <c r="G24" s="2" t="s">
        <v>9</v>
      </c>
      <c r="H24" s="10">
        <v>0</v>
      </c>
      <c r="I24" s="11">
        <f aca="true" t="shared" si="1" ref="I24:S24">SUM(I25,I32,I59,I62,)</f>
        <v>18031.2</v>
      </c>
      <c r="J24" s="21">
        <f t="shared" si="1"/>
        <v>24.488999999998157</v>
      </c>
      <c r="K24" s="21">
        <f t="shared" si="1"/>
        <v>18055.689</v>
      </c>
      <c r="L24" s="21">
        <f t="shared" si="1"/>
        <v>0</v>
      </c>
      <c r="M24" s="21">
        <f t="shared" si="1"/>
        <v>18055.689</v>
      </c>
      <c r="N24" s="21">
        <f t="shared" si="1"/>
        <v>-500</v>
      </c>
      <c r="O24" s="21">
        <f t="shared" si="1"/>
        <v>17555.689</v>
      </c>
      <c r="P24" s="21">
        <f t="shared" si="1"/>
        <v>22</v>
      </c>
      <c r="Q24" s="21">
        <f t="shared" si="1"/>
        <v>17577.689</v>
      </c>
      <c r="R24" s="21">
        <f t="shared" si="1"/>
        <v>-1360</v>
      </c>
      <c r="S24" s="21">
        <f t="shared" si="1"/>
        <v>16217.689000000002</v>
      </c>
    </row>
    <row r="25" spans="1:19" ht="60.75" customHeight="1">
      <c r="A25" s="9" t="s">
        <v>89</v>
      </c>
      <c r="B25" s="2" t="s">
        <v>8</v>
      </c>
      <c r="C25" s="2" t="s">
        <v>88</v>
      </c>
      <c r="D25" s="2" t="s">
        <v>10</v>
      </c>
      <c r="E25" s="2" t="s">
        <v>11</v>
      </c>
      <c r="F25" s="2"/>
      <c r="G25" s="2"/>
      <c r="H25" s="10"/>
      <c r="I25" s="11">
        <f aca="true" t="shared" si="2" ref="I25:O25">SUM(I29,I26)</f>
        <v>4.7</v>
      </c>
      <c r="J25" s="11">
        <f t="shared" si="2"/>
        <v>0</v>
      </c>
      <c r="K25" s="11">
        <f t="shared" si="2"/>
        <v>4.7</v>
      </c>
      <c r="L25" s="11">
        <f t="shared" si="2"/>
        <v>0</v>
      </c>
      <c r="M25" s="11">
        <f t="shared" si="2"/>
        <v>4.7</v>
      </c>
      <c r="N25" s="11">
        <f t="shared" si="2"/>
        <v>0</v>
      </c>
      <c r="O25" s="11">
        <f t="shared" si="2"/>
        <v>4.7</v>
      </c>
      <c r="P25" s="11">
        <f>SUM(P29,P26)</f>
        <v>0</v>
      </c>
      <c r="Q25" s="11">
        <f>SUM(Q29,Q26)</f>
        <v>4.7</v>
      </c>
      <c r="R25" s="11">
        <f>SUM(R29,R26)</f>
        <v>0</v>
      </c>
      <c r="S25" s="11">
        <f>SUM(S29,S26)</f>
        <v>4.7</v>
      </c>
    </row>
    <row r="26" spans="1:19" ht="33" customHeight="1">
      <c r="A26" s="17" t="s">
        <v>91</v>
      </c>
      <c r="B26" s="2" t="s">
        <v>8</v>
      </c>
      <c r="C26" s="2" t="s">
        <v>88</v>
      </c>
      <c r="D26" s="2" t="s">
        <v>235</v>
      </c>
      <c r="E26" s="2" t="s">
        <v>11</v>
      </c>
      <c r="F26" s="2"/>
      <c r="G26" s="2"/>
      <c r="H26" s="10"/>
      <c r="I26" s="11">
        <f aca="true" t="shared" si="3" ref="I26:O26">SUM(I27:I28)</f>
        <v>0</v>
      </c>
      <c r="J26" s="11">
        <f t="shared" si="3"/>
        <v>4.7</v>
      </c>
      <c r="K26" s="11">
        <f t="shared" si="3"/>
        <v>4.7</v>
      </c>
      <c r="L26" s="11">
        <f t="shared" si="3"/>
        <v>0</v>
      </c>
      <c r="M26" s="11">
        <f t="shared" si="3"/>
        <v>4.7</v>
      </c>
      <c r="N26" s="11">
        <f t="shared" si="3"/>
        <v>0</v>
      </c>
      <c r="O26" s="11">
        <f t="shared" si="3"/>
        <v>4.7</v>
      </c>
      <c r="P26" s="11">
        <f>SUM(P27:P28)</f>
        <v>0</v>
      </c>
      <c r="Q26" s="11">
        <f>SUM(Q27:Q28)</f>
        <v>4.7</v>
      </c>
      <c r="R26" s="11">
        <f>SUM(R27:R28)</f>
        <v>0</v>
      </c>
      <c r="S26" s="11">
        <f>SUM(S27:S28)</f>
        <v>4.7</v>
      </c>
    </row>
    <row r="27" spans="1:19" ht="34.5" customHeight="1">
      <c r="A27" s="13" t="s">
        <v>92</v>
      </c>
      <c r="B27" s="2" t="s">
        <v>8</v>
      </c>
      <c r="C27" s="2" t="s">
        <v>88</v>
      </c>
      <c r="D27" s="2" t="s">
        <v>235</v>
      </c>
      <c r="E27" s="2" t="s">
        <v>21</v>
      </c>
      <c r="F27" s="2"/>
      <c r="G27" s="2"/>
      <c r="H27" s="10"/>
      <c r="I27" s="11"/>
      <c r="J27" s="11">
        <v>2.2</v>
      </c>
      <c r="K27" s="11">
        <f>SUM(I27:J27)</f>
        <v>2.2</v>
      </c>
      <c r="L27" s="11"/>
      <c r="M27" s="11">
        <f>SUM(K27:L27)</f>
        <v>2.2</v>
      </c>
      <c r="N27" s="11"/>
      <c r="O27" s="11">
        <f>SUM(M27:N27)</f>
        <v>2.2</v>
      </c>
      <c r="P27" s="11"/>
      <c r="Q27" s="11">
        <f>SUM(O27:P27)</f>
        <v>2.2</v>
      </c>
      <c r="R27" s="11"/>
      <c r="S27" s="11">
        <f>SUM(Q27:R27)</f>
        <v>2.2</v>
      </c>
    </row>
    <row r="28" spans="1:19" ht="36" customHeight="1">
      <c r="A28" s="9" t="s">
        <v>24</v>
      </c>
      <c r="B28" s="2" t="s">
        <v>8</v>
      </c>
      <c r="C28" s="2" t="s">
        <v>88</v>
      </c>
      <c r="D28" s="2" t="s">
        <v>235</v>
      </c>
      <c r="E28" s="2" t="s">
        <v>25</v>
      </c>
      <c r="F28" s="2"/>
      <c r="G28" s="2"/>
      <c r="H28" s="10"/>
      <c r="I28" s="11"/>
      <c r="J28" s="11">
        <v>2.5</v>
      </c>
      <c r="K28" s="11">
        <f>SUM(I28:J28)</f>
        <v>2.5</v>
      </c>
      <c r="L28" s="11"/>
      <c r="M28" s="11">
        <f>SUM(K28:L28)</f>
        <v>2.5</v>
      </c>
      <c r="N28" s="11"/>
      <c r="O28" s="11">
        <f>SUM(M28:N28)</f>
        <v>2.5</v>
      </c>
      <c r="P28" s="11"/>
      <c r="Q28" s="11">
        <f>SUM(O28:P28)</f>
        <v>2.5</v>
      </c>
      <c r="R28" s="11"/>
      <c r="S28" s="11">
        <f>SUM(Q28:R28)</f>
        <v>2.5</v>
      </c>
    </row>
    <row r="29" spans="1:19" ht="28.5" customHeight="1" hidden="1">
      <c r="A29" s="17" t="s">
        <v>91</v>
      </c>
      <c r="B29" s="2" t="s">
        <v>8</v>
      </c>
      <c r="C29" s="2" t="s">
        <v>88</v>
      </c>
      <c r="D29" s="2" t="s">
        <v>90</v>
      </c>
      <c r="E29" s="2" t="s">
        <v>11</v>
      </c>
      <c r="F29" s="2"/>
      <c r="G29" s="2"/>
      <c r="H29" s="10"/>
      <c r="I29" s="11">
        <f aca="true" t="shared" si="4" ref="I29:O29">SUM(I30:I31)</f>
        <v>4.7</v>
      </c>
      <c r="J29" s="11">
        <f t="shared" si="4"/>
        <v>-4.7</v>
      </c>
      <c r="K29" s="11">
        <f t="shared" si="4"/>
        <v>0</v>
      </c>
      <c r="L29" s="11">
        <f t="shared" si="4"/>
        <v>0</v>
      </c>
      <c r="M29" s="11">
        <f t="shared" si="4"/>
        <v>0</v>
      </c>
      <c r="N29" s="11">
        <f t="shared" si="4"/>
        <v>0</v>
      </c>
      <c r="O29" s="11">
        <f t="shared" si="4"/>
        <v>0</v>
      </c>
      <c r="P29" s="11">
        <f>SUM(P30:P31)</f>
        <v>0</v>
      </c>
      <c r="Q29" s="11">
        <f>SUM(Q30:Q31)</f>
        <v>0</v>
      </c>
      <c r="R29" s="11">
        <f>SUM(R30:R31)</f>
        <v>0</v>
      </c>
      <c r="S29" s="11">
        <f>SUM(S30:S31)</f>
        <v>0</v>
      </c>
    </row>
    <row r="30" spans="1:19" ht="29.25" customHeight="1" hidden="1">
      <c r="A30" s="13" t="s">
        <v>92</v>
      </c>
      <c r="B30" s="2" t="s">
        <v>8</v>
      </c>
      <c r="C30" s="2" t="s">
        <v>88</v>
      </c>
      <c r="D30" s="2" t="s">
        <v>90</v>
      </c>
      <c r="E30" s="2" t="s">
        <v>21</v>
      </c>
      <c r="F30" s="2"/>
      <c r="G30" s="2"/>
      <c r="H30" s="10"/>
      <c r="I30" s="11">
        <v>2.2</v>
      </c>
      <c r="J30" s="11">
        <v>-2.2</v>
      </c>
      <c r="K30" s="11">
        <f>SUM(I30:J30)</f>
        <v>0</v>
      </c>
      <c r="L30" s="11"/>
      <c r="M30" s="11">
        <f>SUM(K30:L30)</f>
        <v>0</v>
      </c>
      <c r="N30" s="11"/>
      <c r="O30" s="11">
        <f>SUM(M30:N30)</f>
        <v>0</v>
      </c>
      <c r="P30" s="11"/>
      <c r="Q30" s="11">
        <f>SUM(O30:P30)</f>
        <v>0</v>
      </c>
      <c r="R30" s="11"/>
      <c r="S30" s="11">
        <f>SUM(Q30:R30)</f>
        <v>0</v>
      </c>
    </row>
    <row r="31" spans="1:19" ht="38.25" hidden="1">
      <c r="A31" s="9" t="s">
        <v>24</v>
      </c>
      <c r="B31" s="2" t="s">
        <v>8</v>
      </c>
      <c r="C31" s="2" t="s">
        <v>88</v>
      </c>
      <c r="D31" s="2" t="s">
        <v>90</v>
      </c>
      <c r="E31" s="2" t="s">
        <v>25</v>
      </c>
      <c r="F31" s="2"/>
      <c r="G31" s="2"/>
      <c r="H31" s="10"/>
      <c r="I31" s="11">
        <v>2.5</v>
      </c>
      <c r="J31" s="11">
        <v>-2.5</v>
      </c>
      <c r="K31" s="11">
        <f>SUM(I31:J31)</f>
        <v>0</v>
      </c>
      <c r="L31" s="11"/>
      <c r="M31" s="11">
        <f>SUM(K31:L31)</f>
        <v>0</v>
      </c>
      <c r="N31" s="11"/>
      <c r="O31" s="11">
        <f>SUM(M31:N31)</f>
        <v>0</v>
      </c>
      <c r="P31" s="11"/>
      <c r="Q31" s="11">
        <f>SUM(O31:P31)</f>
        <v>0</v>
      </c>
      <c r="R31" s="11"/>
      <c r="S31" s="11">
        <f>SUM(Q31:R31)</f>
        <v>0</v>
      </c>
    </row>
    <row r="32" spans="1:19" ht="63.75">
      <c r="A32" s="9" t="s">
        <v>14</v>
      </c>
      <c r="B32" s="2" t="s">
        <v>8</v>
      </c>
      <c r="C32" s="2" t="s">
        <v>15</v>
      </c>
      <c r="D32" s="2" t="s">
        <v>10</v>
      </c>
      <c r="E32" s="2" t="s">
        <v>11</v>
      </c>
      <c r="F32" s="2" t="s">
        <v>9</v>
      </c>
      <c r="G32" s="2" t="s">
        <v>9</v>
      </c>
      <c r="H32" s="10">
        <v>0</v>
      </c>
      <c r="I32" s="11">
        <f aca="true" t="shared" si="5" ref="I32:S32">SUM(I43,I48,I55,I57,I33,I41)</f>
        <v>15347.900000000001</v>
      </c>
      <c r="J32" s="11">
        <f t="shared" si="5"/>
        <v>19.39999999999816</v>
      </c>
      <c r="K32" s="11">
        <f t="shared" si="5"/>
        <v>15367.3</v>
      </c>
      <c r="L32" s="11">
        <f t="shared" si="5"/>
        <v>0</v>
      </c>
      <c r="M32" s="11">
        <f t="shared" si="5"/>
        <v>15367.3</v>
      </c>
      <c r="N32" s="11">
        <f t="shared" si="5"/>
        <v>0</v>
      </c>
      <c r="O32" s="11">
        <f t="shared" si="5"/>
        <v>15367.3</v>
      </c>
      <c r="P32" s="11">
        <f t="shared" si="5"/>
        <v>0</v>
      </c>
      <c r="Q32" s="11">
        <f t="shared" si="5"/>
        <v>15367.3</v>
      </c>
      <c r="R32" s="11">
        <f t="shared" si="5"/>
        <v>70</v>
      </c>
      <c r="S32" s="11">
        <f t="shared" si="5"/>
        <v>15437.300000000001</v>
      </c>
    </row>
    <row r="33" spans="1:19" ht="25.5">
      <c r="A33" s="9" t="s">
        <v>34</v>
      </c>
      <c r="B33" s="2" t="s">
        <v>8</v>
      </c>
      <c r="C33" s="2" t="s">
        <v>15</v>
      </c>
      <c r="D33" s="2" t="s">
        <v>236</v>
      </c>
      <c r="E33" s="2" t="s">
        <v>11</v>
      </c>
      <c r="F33" s="2"/>
      <c r="G33" s="2"/>
      <c r="H33" s="10"/>
      <c r="I33" s="11">
        <f aca="true" t="shared" si="6" ref="I33:O33">SUM(I34:I40)</f>
        <v>0</v>
      </c>
      <c r="J33" s="11">
        <f t="shared" si="6"/>
        <v>14315</v>
      </c>
      <c r="K33" s="11">
        <f t="shared" si="6"/>
        <v>14315</v>
      </c>
      <c r="L33" s="11">
        <f t="shared" si="6"/>
        <v>0</v>
      </c>
      <c r="M33" s="11">
        <f t="shared" si="6"/>
        <v>14315</v>
      </c>
      <c r="N33" s="11">
        <f t="shared" si="6"/>
        <v>0</v>
      </c>
      <c r="O33" s="11">
        <f t="shared" si="6"/>
        <v>14315</v>
      </c>
      <c r="P33" s="11">
        <f>SUM(P34:P40)</f>
        <v>0</v>
      </c>
      <c r="Q33" s="11">
        <f>SUM(Q34:Q40)</f>
        <v>14315</v>
      </c>
      <c r="R33" s="11">
        <f>SUM(R34:R40)</f>
        <v>70</v>
      </c>
      <c r="S33" s="11">
        <f>SUM(S34:S40)</f>
        <v>14385.000000000002</v>
      </c>
    </row>
    <row r="34" spans="1:19" ht="25.5">
      <c r="A34" s="9" t="s">
        <v>18</v>
      </c>
      <c r="B34" s="2" t="s">
        <v>8</v>
      </c>
      <c r="C34" s="2" t="s">
        <v>15</v>
      </c>
      <c r="D34" s="2" t="s">
        <v>236</v>
      </c>
      <c r="E34" s="2" t="s">
        <v>19</v>
      </c>
      <c r="F34" s="2"/>
      <c r="G34" s="2"/>
      <c r="H34" s="10"/>
      <c r="I34" s="11"/>
      <c r="J34" s="11">
        <v>9938.3</v>
      </c>
      <c r="K34" s="11">
        <f aca="true" t="shared" si="7" ref="K34:K40">SUM(I34:J34)</f>
        <v>9938.3</v>
      </c>
      <c r="L34" s="11"/>
      <c r="M34" s="11">
        <f aca="true" t="shared" si="8" ref="M34:M40">SUM(K34:L34)</f>
        <v>9938.3</v>
      </c>
      <c r="N34" s="11"/>
      <c r="O34" s="11">
        <f aca="true" t="shared" si="9" ref="O34:O40">SUM(M34:N34)</f>
        <v>9938.3</v>
      </c>
      <c r="P34" s="11"/>
      <c r="Q34" s="11">
        <f aca="true" t="shared" si="10" ref="Q34:Q40">SUM(O34:P34)</f>
        <v>9938.3</v>
      </c>
      <c r="R34" s="11"/>
      <c r="S34" s="11">
        <f aca="true" t="shared" si="11" ref="S34:S40">SUM(Q34:R34)</f>
        <v>9938.3</v>
      </c>
    </row>
    <row r="35" spans="1:19" ht="25.5">
      <c r="A35" s="9" t="s">
        <v>20</v>
      </c>
      <c r="B35" s="2" t="s">
        <v>8</v>
      </c>
      <c r="C35" s="2" t="s">
        <v>15</v>
      </c>
      <c r="D35" s="2" t="s">
        <v>236</v>
      </c>
      <c r="E35" s="2" t="s">
        <v>21</v>
      </c>
      <c r="F35" s="2"/>
      <c r="G35" s="2"/>
      <c r="H35" s="10"/>
      <c r="I35" s="11"/>
      <c r="J35" s="11">
        <v>10</v>
      </c>
      <c r="K35" s="11">
        <f t="shared" si="7"/>
        <v>10</v>
      </c>
      <c r="L35" s="11"/>
      <c r="M35" s="11">
        <f t="shared" si="8"/>
        <v>10</v>
      </c>
      <c r="N35" s="11"/>
      <c r="O35" s="11">
        <f t="shared" si="9"/>
        <v>10</v>
      </c>
      <c r="P35" s="11"/>
      <c r="Q35" s="11">
        <f t="shared" si="10"/>
        <v>10</v>
      </c>
      <c r="R35" s="11"/>
      <c r="S35" s="11">
        <f t="shared" si="11"/>
        <v>10</v>
      </c>
    </row>
    <row r="36" spans="1:19" ht="38.25">
      <c r="A36" s="9" t="s">
        <v>22</v>
      </c>
      <c r="B36" s="2" t="s">
        <v>8</v>
      </c>
      <c r="C36" s="2" t="s">
        <v>15</v>
      </c>
      <c r="D36" s="2" t="s">
        <v>236</v>
      </c>
      <c r="E36" s="2" t="s">
        <v>23</v>
      </c>
      <c r="F36" s="2"/>
      <c r="G36" s="2"/>
      <c r="H36" s="10"/>
      <c r="I36" s="11"/>
      <c r="J36" s="11">
        <v>551.7</v>
      </c>
      <c r="K36" s="11">
        <f t="shared" si="7"/>
        <v>551.7</v>
      </c>
      <c r="L36" s="11"/>
      <c r="M36" s="11">
        <f t="shared" si="8"/>
        <v>551.7</v>
      </c>
      <c r="N36" s="11"/>
      <c r="O36" s="11">
        <f t="shared" si="9"/>
        <v>551.7</v>
      </c>
      <c r="P36" s="11">
        <v>100</v>
      </c>
      <c r="Q36" s="11">
        <f t="shared" si="10"/>
        <v>651.7</v>
      </c>
      <c r="R36" s="11"/>
      <c r="S36" s="11">
        <f t="shared" si="11"/>
        <v>651.7</v>
      </c>
    </row>
    <row r="37" spans="1:19" ht="38.25">
      <c r="A37" s="9" t="s">
        <v>24</v>
      </c>
      <c r="B37" s="2" t="s">
        <v>8</v>
      </c>
      <c r="C37" s="2" t="s">
        <v>15</v>
      </c>
      <c r="D37" s="2" t="s">
        <v>236</v>
      </c>
      <c r="E37" s="2" t="s">
        <v>25</v>
      </c>
      <c r="F37" s="2"/>
      <c r="G37" s="2"/>
      <c r="H37" s="10"/>
      <c r="I37" s="11"/>
      <c r="J37" s="11">
        <v>3545</v>
      </c>
      <c r="K37" s="11">
        <f t="shared" si="7"/>
        <v>3545</v>
      </c>
      <c r="L37" s="11"/>
      <c r="M37" s="11">
        <f t="shared" si="8"/>
        <v>3545</v>
      </c>
      <c r="N37" s="11"/>
      <c r="O37" s="11">
        <f t="shared" si="9"/>
        <v>3545</v>
      </c>
      <c r="P37" s="11">
        <v>-100</v>
      </c>
      <c r="Q37" s="11">
        <f t="shared" si="10"/>
        <v>3445</v>
      </c>
      <c r="R37" s="21">
        <v>58.576</v>
      </c>
      <c r="S37" s="21">
        <f t="shared" si="11"/>
        <v>3503.576</v>
      </c>
    </row>
    <row r="38" spans="1:19" ht="25.5">
      <c r="A38" s="9" t="s">
        <v>322</v>
      </c>
      <c r="B38" s="2" t="s">
        <v>8</v>
      </c>
      <c r="C38" s="2" t="s">
        <v>15</v>
      </c>
      <c r="D38" s="2" t="s">
        <v>236</v>
      </c>
      <c r="E38" s="2" t="s">
        <v>66</v>
      </c>
      <c r="F38" s="2" t="s">
        <v>323</v>
      </c>
      <c r="G38" s="2"/>
      <c r="H38" s="10"/>
      <c r="I38" s="11"/>
      <c r="J38" s="11"/>
      <c r="K38" s="11">
        <f>SUM(I38:J38)</f>
        <v>0</v>
      </c>
      <c r="L38" s="11"/>
      <c r="M38" s="11">
        <f t="shared" si="8"/>
        <v>0</v>
      </c>
      <c r="N38" s="11"/>
      <c r="O38" s="11">
        <f t="shared" si="9"/>
        <v>0</v>
      </c>
      <c r="P38" s="11"/>
      <c r="Q38" s="11">
        <f t="shared" si="10"/>
        <v>0</v>
      </c>
      <c r="R38" s="21">
        <v>11.424</v>
      </c>
      <c r="S38" s="21">
        <f t="shared" si="11"/>
        <v>11.424</v>
      </c>
    </row>
    <row r="39" spans="1:19" ht="25.5">
      <c r="A39" s="9" t="s">
        <v>36</v>
      </c>
      <c r="B39" s="2" t="s">
        <v>8</v>
      </c>
      <c r="C39" s="2" t="s">
        <v>15</v>
      </c>
      <c r="D39" s="2" t="s">
        <v>236</v>
      </c>
      <c r="E39" s="2" t="s">
        <v>37</v>
      </c>
      <c r="F39" s="2"/>
      <c r="G39" s="2"/>
      <c r="H39" s="10"/>
      <c r="I39" s="11"/>
      <c r="J39" s="11">
        <v>262</v>
      </c>
      <c r="K39" s="11">
        <f t="shared" si="7"/>
        <v>262</v>
      </c>
      <c r="L39" s="11"/>
      <c r="M39" s="11">
        <f t="shared" si="8"/>
        <v>262</v>
      </c>
      <c r="N39" s="11"/>
      <c r="O39" s="11">
        <f t="shared" si="9"/>
        <v>262</v>
      </c>
      <c r="P39" s="11"/>
      <c r="Q39" s="11">
        <f t="shared" si="10"/>
        <v>262</v>
      </c>
      <c r="R39" s="11">
        <v>-8</v>
      </c>
      <c r="S39" s="11">
        <f t="shared" si="11"/>
        <v>254</v>
      </c>
    </row>
    <row r="40" spans="1:19" ht="25.5">
      <c r="A40" s="9" t="s">
        <v>237</v>
      </c>
      <c r="B40" s="2" t="s">
        <v>8</v>
      </c>
      <c r="C40" s="2" t="s">
        <v>15</v>
      </c>
      <c r="D40" s="2" t="s">
        <v>236</v>
      </c>
      <c r="E40" s="2" t="s">
        <v>94</v>
      </c>
      <c r="F40" s="2"/>
      <c r="G40" s="2"/>
      <c r="H40" s="10"/>
      <c r="I40" s="11"/>
      <c r="J40" s="11">
        <v>8</v>
      </c>
      <c r="K40" s="11">
        <f t="shared" si="7"/>
        <v>8</v>
      </c>
      <c r="L40" s="11"/>
      <c r="M40" s="11">
        <f t="shared" si="8"/>
        <v>8</v>
      </c>
      <c r="N40" s="11"/>
      <c r="O40" s="11">
        <f t="shared" si="9"/>
        <v>8</v>
      </c>
      <c r="P40" s="11"/>
      <c r="Q40" s="11">
        <f t="shared" si="10"/>
        <v>8</v>
      </c>
      <c r="R40" s="11">
        <v>8</v>
      </c>
      <c r="S40" s="11">
        <f t="shared" si="11"/>
        <v>16</v>
      </c>
    </row>
    <row r="41" spans="1:19" ht="38.25">
      <c r="A41" s="9" t="s">
        <v>238</v>
      </c>
      <c r="B41" s="2" t="s">
        <v>8</v>
      </c>
      <c r="C41" s="2" t="s">
        <v>15</v>
      </c>
      <c r="D41" s="2" t="s">
        <v>239</v>
      </c>
      <c r="E41" s="2" t="s">
        <v>11</v>
      </c>
      <c r="F41" s="2"/>
      <c r="G41" s="2"/>
      <c r="H41" s="10"/>
      <c r="I41" s="11">
        <f aca="true" t="shared" si="12" ref="I41:S41">SUM(I42)</f>
        <v>0</v>
      </c>
      <c r="J41" s="11">
        <f t="shared" si="12"/>
        <v>756.4</v>
      </c>
      <c r="K41" s="11">
        <f t="shared" si="12"/>
        <v>756.4</v>
      </c>
      <c r="L41" s="11">
        <f t="shared" si="12"/>
        <v>0</v>
      </c>
      <c r="M41" s="11">
        <f t="shared" si="12"/>
        <v>756.4</v>
      </c>
      <c r="N41" s="11">
        <f t="shared" si="12"/>
        <v>0</v>
      </c>
      <c r="O41" s="11">
        <f t="shared" si="12"/>
        <v>756.4</v>
      </c>
      <c r="P41" s="11">
        <f t="shared" si="12"/>
        <v>0</v>
      </c>
      <c r="Q41" s="11">
        <f t="shared" si="12"/>
        <v>756.4</v>
      </c>
      <c r="R41" s="11">
        <f t="shared" si="12"/>
        <v>0</v>
      </c>
      <c r="S41" s="11">
        <f t="shared" si="12"/>
        <v>756.4</v>
      </c>
    </row>
    <row r="42" spans="1:19" ht="25.5">
      <c r="A42" s="9" t="s">
        <v>18</v>
      </c>
      <c r="B42" s="2" t="s">
        <v>8</v>
      </c>
      <c r="C42" s="2" t="s">
        <v>15</v>
      </c>
      <c r="D42" s="2" t="s">
        <v>239</v>
      </c>
      <c r="E42" s="2" t="s">
        <v>19</v>
      </c>
      <c r="F42" s="2"/>
      <c r="G42" s="2"/>
      <c r="H42" s="10"/>
      <c r="I42" s="11"/>
      <c r="J42" s="11">
        <v>756.4</v>
      </c>
      <c r="K42" s="11">
        <f>SUM(I42:J42)</f>
        <v>756.4</v>
      </c>
      <c r="L42" s="11"/>
      <c r="M42" s="11">
        <f>SUM(K42:L42)</f>
        <v>756.4</v>
      </c>
      <c r="N42" s="11"/>
      <c r="O42" s="11">
        <f>SUM(M42:N42)</f>
        <v>756.4</v>
      </c>
      <c r="P42" s="11"/>
      <c r="Q42" s="11">
        <f>SUM(O42:P42)</f>
        <v>756.4</v>
      </c>
      <c r="R42" s="11"/>
      <c r="S42" s="11">
        <f>SUM(Q42:R42)</f>
        <v>756.4</v>
      </c>
    </row>
    <row r="43" spans="1:19" ht="48.75" customHeight="1">
      <c r="A43" s="9" t="s">
        <v>16</v>
      </c>
      <c r="B43" s="2" t="s">
        <v>8</v>
      </c>
      <c r="C43" s="2" t="s">
        <v>15</v>
      </c>
      <c r="D43" s="2" t="s">
        <v>17</v>
      </c>
      <c r="E43" s="2" t="s">
        <v>11</v>
      </c>
      <c r="F43" s="2" t="s">
        <v>9</v>
      </c>
      <c r="G43" s="2" t="s">
        <v>9</v>
      </c>
      <c r="H43" s="10">
        <v>0</v>
      </c>
      <c r="I43" s="11">
        <f aca="true" t="shared" si="13" ref="I43:O43">SUM(I44:I47)</f>
        <v>295.9</v>
      </c>
      <c r="J43" s="11">
        <f t="shared" si="13"/>
        <v>0</v>
      </c>
      <c r="K43" s="11">
        <f t="shared" si="13"/>
        <v>295.9</v>
      </c>
      <c r="L43" s="11">
        <f t="shared" si="13"/>
        <v>0</v>
      </c>
      <c r="M43" s="11">
        <f t="shared" si="13"/>
        <v>295.9</v>
      </c>
      <c r="N43" s="11">
        <f t="shared" si="13"/>
        <v>0</v>
      </c>
      <c r="O43" s="11">
        <f t="shared" si="13"/>
        <v>295.9</v>
      </c>
      <c r="P43" s="11">
        <f>SUM(P44:P47)</f>
        <v>0</v>
      </c>
      <c r="Q43" s="11">
        <f>SUM(Q44:Q47)</f>
        <v>295.9</v>
      </c>
      <c r="R43" s="11">
        <f>SUM(R44:R47)</f>
        <v>0</v>
      </c>
      <c r="S43" s="11">
        <f>SUM(S44:S47)</f>
        <v>295.9</v>
      </c>
    </row>
    <row r="44" spans="1:19" ht="25.5">
      <c r="A44" s="9" t="s">
        <v>18</v>
      </c>
      <c r="B44" s="2" t="s">
        <v>8</v>
      </c>
      <c r="C44" s="2" t="s">
        <v>15</v>
      </c>
      <c r="D44" s="2" t="s">
        <v>17</v>
      </c>
      <c r="E44" s="2" t="s">
        <v>19</v>
      </c>
      <c r="F44" s="2" t="s">
        <v>9</v>
      </c>
      <c r="G44" s="2" t="s">
        <v>9</v>
      </c>
      <c r="H44" s="10">
        <v>0</v>
      </c>
      <c r="I44" s="11">
        <v>196</v>
      </c>
      <c r="J44" s="11"/>
      <c r="K44" s="11">
        <f>SUM(I44:J44)</f>
        <v>196</v>
      </c>
      <c r="L44" s="11"/>
      <c r="M44" s="11">
        <f>SUM(K44:L44)</f>
        <v>196</v>
      </c>
      <c r="N44" s="11"/>
      <c r="O44" s="11">
        <f>SUM(M44:N44)</f>
        <v>196</v>
      </c>
      <c r="P44" s="11"/>
      <c r="Q44" s="11">
        <f>SUM(O44:P44)</f>
        <v>196</v>
      </c>
      <c r="R44" s="11"/>
      <c r="S44" s="11">
        <f>SUM(Q44:R44)</f>
        <v>196</v>
      </c>
    </row>
    <row r="45" spans="1:19" ht="25.5">
      <c r="A45" s="9" t="s">
        <v>20</v>
      </c>
      <c r="B45" s="2" t="s">
        <v>8</v>
      </c>
      <c r="C45" s="2" t="s">
        <v>15</v>
      </c>
      <c r="D45" s="2" t="s">
        <v>17</v>
      </c>
      <c r="E45" s="2" t="s">
        <v>21</v>
      </c>
      <c r="F45" s="2" t="s">
        <v>9</v>
      </c>
      <c r="G45" s="2" t="s">
        <v>9</v>
      </c>
      <c r="H45" s="10">
        <v>0</v>
      </c>
      <c r="I45" s="11">
        <v>0.5</v>
      </c>
      <c r="J45" s="11"/>
      <c r="K45" s="11">
        <f>SUM(I45:J45)</f>
        <v>0.5</v>
      </c>
      <c r="L45" s="11"/>
      <c r="M45" s="11">
        <f>SUM(K45:L45)</f>
        <v>0.5</v>
      </c>
      <c r="N45" s="11"/>
      <c r="O45" s="11">
        <f>SUM(M45:N45)</f>
        <v>0.5</v>
      </c>
      <c r="P45" s="11"/>
      <c r="Q45" s="11">
        <f>SUM(O45:P45)</f>
        <v>0.5</v>
      </c>
      <c r="R45" s="11"/>
      <c r="S45" s="11">
        <f>SUM(Q45:R45)</f>
        <v>0.5</v>
      </c>
    </row>
    <row r="46" spans="1:19" ht="38.25">
      <c r="A46" s="9" t="s">
        <v>22</v>
      </c>
      <c r="B46" s="2" t="s">
        <v>8</v>
      </c>
      <c r="C46" s="2" t="s">
        <v>15</v>
      </c>
      <c r="D46" s="2" t="s">
        <v>17</v>
      </c>
      <c r="E46" s="2" t="s">
        <v>23</v>
      </c>
      <c r="F46" s="2" t="s">
        <v>9</v>
      </c>
      <c r="G46" s="2" t="s">
        <v>9</v>
      </c>
      <c r="H46" s="10">
        <v>0</v>
      </c>
      <c r="I46" s="11">
        <v>14</v>
      </c>
      <c r="J46" s="11"/>
      <c r="K46" s="11">
        <f>SUM(I46:J46)</f>
        <v>14</v>
      </c>
      <c r="L46" s="11"/>
      <c r="M46" s="11">
        <f>SUM(K46:L46)</f>
        <v>14</v>
      </c>
      <c r="N46" s="11"/>
      <c r="O46" s="11">
        <f>SUM(M46:N46)</f>
        <v>14</v>
      </c>
      <c r="P46" s="11">
        <v>-1.5</v>
      </c>
      <c r="Q46" s="11">
        <f>SUM(O46:P46)</f>
        <v>12.5</v>
      </c>
      <c r="R46" s="11"/>
      <c r="S46" s="11">
        <f>SUM(Q46:R46)</f>
        <v>12.5</v>
      </c>
    </row>
    <row r="47" spans="1:19" ht="38.25">
      <c r="A47" s="9" t="s">
        <v>24</v>
      </c>
      <c r="B47" s="2" t="s">
        <v>8</v>
      </c>
      <c r="C47" s="2" t="s">
        <v>15</v>
      </c>
      <c r="D47" s="2" t="s">
        <v>17</v>
      </c>
      <c r="E47" s="2" t="s">
        <v>25</v>
      </c>
      <c r="F47" s="2" t="s">
        <v>9</v>
      </c>
      <c r="G47" s="2" t="s">
        <v>9</v>
      </c>
      <c r="H47" s="10">
        <v>0</v>
      </c>
      <c r="I47" s="11">
        <v>85.4</v>
      </c>
      <c r="J47" s="11"/>
      <c r="K47" s="11">
        <f>SUM(I47:J47)</f>
        <v>85.4</v>
      </c>
      <c r="L47" s="11"/>
      <c r="M47" s="11">
        <f>SUM(K47:L47)</f>
        <v>85.4</v>
      </c>
      <c r="N47" s="11"/>
      <c r="O47" s="11">
        <f>SUM(M47:N47)</f>
        <v>85.4</v>
      </c>
      <c r="P47" s="11">
        <v>1.5</v>
      </c>
      <c r="Q47" s="11">
        <f>SUM(O47:P47)</f>
        <v>86.9</v>
      </c>
      <c r="R47" s="11"/>
      <c r="S47" s="11">
        <f>SUM(Q47:R47)</f>
        <v>86.9</v>
      </c>
    </row>
    <row r="48" spans="1:19" ht="25.5" hidden="1">
      <c r="A48" s="17" t="s">
        <v>93</v>
      </c>
      <c r="B48" s="2" t="s">
        <v>8</v>
      </c>
      <c r="C48" s="2" t="s">
        <v>15</v>
      </c>
      <c r="D48" s="2" t="s">
        <v>35</v>
      </c>
      <c r="E48" s="2" t="s">
        <v>11</v>
      </c>
      <c r="F48" s="2"/>
      <c r="G48" s="2"/>
      <c r="H48" s="10"/>
      <c r="I48" s="11">
        <f aca="true" t="shared" si="14" ref="I48:O48">SUM(I49:I54)</f>
        <v>13813.400000000001</v>
      </c>
      <c r="J48" s="11">
        <f t="shared" si="14"/>
        <v>-13813.400000000001</v>
      </c>
      <c r="K48" s="11">
        <f t="shared" si="14"/>
        <v>0</v>
      </c>
      <c r="L48" s="11">
        <f t="shared" si="14"/>
        <v>0</v>
      </c>
      <c r="M48" s="11">
        <f t="shared" si="14"/>
        <v>0</v>
      </c>
      <c r="N48" s="11">
        <f t="shared" si="14"/>
        <v>0</v>
      </c>
      <c r="O48" s="11">
        <f t="shared" si="14"/>
        <v>0</v>
      </c>
      <c r="P48" s="11">
        <f>SUM(P49:P54)</f>
        <v>0</v>
      </c>
      <c r="Q48" s="11">
        <f>SUM(Q49:Q54)</f>
        <v>0</v>
      </c>
      <c r="R48" s="11">
        <f>SUM(R49:R54)</f>
        <v>0</v>
      </c>
      <c r="S48" s="11">
        <f>SUM(S49:S54)</f>
        <v>0</v>
      </c>
    </row>
    <row r="49" spans="1:19" ht="25.5" hidden="1">
      <c r="A49" s="9" t="s">
        <v>18</v>
      </c>
      <c r="B49" s="2" t="s">
        <v>8</v>
      </c>
      <c r="C49" s="2" t="s">
        <v>15</v>
      </c>
      <c r="D49" s="2" t="s">
        <v>35</v>
      </c>
      <c r="E49" s="2" t="s">
        <v>19</v>
      </c>
      <c r="F49" s="2"/>
      <c r="G49" s="2"/>
      <c r="H49" s="10"/>
      <c r="I49" s="11">
        <v>10243.5</v>
      </c>
      <c r="J49" s="11">
        <v>-10243.5</v>
      </c>
      <c r="K49" s="11">
        <f aca="true" t="shared" si="15" ref="K49:K54">SUM(I49:J49)</f>
        <v>0</v>
      </c>
      <c r="L49" s="11"/>
      <c r="M49" s="11">
        <f aca="true" t="shared" si="16" ref="M49:M54">SUM(K49:L49)</f>
        <v>0</v>
      </c>
      <c r="N49" s="11"/>
      <c r="O49" s="11">
        <f aca="true" t="shared" si="17" ref="O49:O54">SUM(M49:N49)</f>
        <v>0</v>
      </c>
      <c r="P49" s="11"/>
      <c r="Q49" s="11">
        <f aca="true" t="shared" si="18" ref="Q49:Q54">SUM(O49:P49)</f>
        <v>0</v>
      </c>
      <c r="R49" s="11"/>
      <c r="S49" s="11">
        <f aca="true" t="shared" si="19" ref="S49:S54">SUM(Q49:R49)</f>
        <v>0</v>
      </c>
    </row>
    <row r="50" spans="1:19" ht="25.5" hidden="1">
      <c r="A50" s="9" t="s">
        <v>20</v>
      </c>
      <c r="B50" s="2" t="s">
        <v>8</v>
      </c>
      <c r="C50" s="2" t="s">
        <v>15</v>
      </c>
      <c r="D50" s="2" t="s">
        <v>35</v>
      </c>
      <c r="E50" s="2" t="s">
        <v>21</v>
      </c>
      <c r="F50" s="2"/>
      <c r="G50" s="2"/>
      <c r="H50" s="10"/>
      <c r="I50" s="11">
        <v>10</v>
      </c>
      <c r="J50" s="11">
        <v>-10</v>
      </c>
      <c r="K50" s="11">
        <f t="shared" si="15"/>
        <v>0</v>
      </c>
      <c r="L50" s="11"/>
      <c r="M50" s="11">
        <f t="shared" si="16"/>
        <v>0</v>
      </c>
      <c r="N50" s="11"/>
      <c r="O50" s="11">
        <f t="shared" si="17"/>
        <v>0</v>
      </c>
      <c r="P50" s="11"/>
      <c r="Q50" s="11">
        <f t="shared" si="18"/>
        <v>0</v>
      </c>
      <c r="R50" s="11"/>
      <c r="S50" s="11">
        <f t="shared" si="19"/>
        <v>0</v>
      </c>
    </row>
    <row r="51" spans="1:19" ht="38.25" hidden="1">
      <c r="A51" s="9" t="s">
        <v>22</v>
      </c>
      <c r="B51" s="2" t="s">
        <v>8</v>
      </c>
      <c r="C51" s="2" t="s">
        <v>15</v>
      </c>
      <c r="D51" s="2" t="s">
        <v>35</v>
      </c>
      <c r="E51" s="2" t="s">
        <v>23</v>
      </c>
      <c r="F51" s="2"/>
      <c r="G51" s="2"/>
      <c r="H51" s="10"/>
      <c r="I51" s="11">
        <v>551.7</v>
      </c>
      <c r="J51" s="11">
        <v>-551.7</v>
      </c>
      <c r="K51" s="11">
        <f t="shared" si="15"/>
        <v>0</v>
      </c>
      <c r="L51" s="11"/>
      <c r="M51" s="11">
        <f t="shared" si="16"/>
        <v>0</v>
      </c>
      <c r="N51" s="11"/>
      <c r="O51" s="11">
        <f t="shared" si="17"/>
        <v>0</v>
      </c>
      <c r="P51" s="11"/>
      <c r="Q51" s="11">
        <f t="shared" si="18"/>
        <v>0</v>
      </c>
      <c r="R51" s="11"/>
      <c r="S51" s="11">
        <f t="shared" si="19"/>
        <v>0</v>
      </c>
    </row>
    <row r="52" spans="1:19" ht="38.25" hidden="1">
      <c r="A52" s="9" t="s">
        <v>24</v>
      </c>
      <c r="B52" s="2" t="s">
        <v>8</v>
      </c>
      <c r="C52" s="2" t="s">
        <v>15</v>
      </c>
      <c r="D52" s="2" t="s">
        <v>35</v>
      </c>
      <c r="E52" s="2" t="s">
        <v>25</v>
      </c>
      <c r="F52" s="2"/>
      <c r="G52" s="2"/>
      <c r="H52" s="10"/>
      <c r="I52" s="11">
        <v>2738.2</v>
      </c>
      <c r="J52" s="11">
        <v>-2738.2</v>
      </c>
      <c r="K52" s="11">
        <f t="shared" si="15"/>
        <v>0</v>
      </c>
      <c r="L52" s="11"/>
      <c r="M52" s="11">
        <f t="shared" si="16"/>
        <v>0</v>
      </c>
      <c r="N52" s="11"/>
      <c r="O52" s="11">
        <f t="shared" si="17"/>
        <v>0</v>
      </c>
      <c r="P52" s="11"/>
      <c r="Q52" s="11">
        <f t="shared" si="18"/>
        <v>0</v>
      </c>
      <c r="R52" s="11"/>
      <c r="S52" s="11">
        <f t="shared" si="19"/>
        <v>0</v>
      </c>
    </row>
    <row r="53" spans="1:19" ht="29.25" customHeight="1" hidden="1">
      <c r="A53" s="9" t="s">
        <v>36</v>
      </c>
      <c r="B53" s="2" t="s">
        <v>8</v>
      </c>
      <c r="C53" s="2" t="s">
        <v>15</v>
      </c>
      <c r="D53" s="2" t="s">
        <v>35</v>
      </c>
      <c r="E53" s="2" t="s">
        <v>37</v>
      </c>
      <c r="F53" s="2"/>
      <c r="G53" s="2"/>
      <c r="H53" s="10"/>
      <c r="I53" s="11">
        <v>262</v>
      </c>
      <c r="J53" s="11">
        <v>-262</v>
      </c>
      <c r="K53" s="11">
        <f t="shared" si="15"/>
        <v>0</v>
      </c>
      <c r="L53" s="11"/>
      <c r="M53" s="11">
        <f t="shared" si="16"/>
        <v>0</v>
      </c>
      <c r="N53" s="11"/>
      <c r="O53" s="11">
        <f t="shared" si="17"/>
        <v>0</v>
      </c>
      <c r="P53" s="11"/>
      <c r="Q53" s="11">
        <f t="shared" si="18"/>
        <v>0</v>
      </c>
      <c r="R53" s="11"/>
      <c r="S53" s="11">
        <f t="shared" si="19"/>
        <v>0</v>
      </c>
    </row>
    <row r="54" spans="1:19" ht="29.25" customHeight="1" hidden="1">
      <c r="A54" s="14" t="s">
        <v>95</v>
      </c>
      <c r="B54" s="2" t="s">
        <v>8</v>
      </c>
      <c r="C54" s="2" t="s">
        <v>15</v>
      </c>
      <c r="D54" s="2" t="s">
        <v>35</v>
      </c>
      <c r="E54" s="2" t="s">
        <v>94</v>
      </c>
      <c r="F54" s="2"/>
      <c r="G54" s="2"/>
      <c r="H54" s="10"/>
      <c r="I54" s="11">
        <v>8</v>
      </c>
      <c r="J54" s="11">
        <v>-8</v>
      </c>
      <c r="K54" s="11">
        <f t="shared" si="15"/>
        <v>0</v>
      </c>
      <c r="L54" s="11"/>
      <c r="M54" s="11">
        <f t="shared" si="16"/>
        <v>0</v>
      </c>
      <c r="N54" s="11"/>
      <c r="O54" s="11">
        <f t="shared" si="17"/>
        <v>0</v>
      </c>
      <c r="P54" s="11"/>
      <c r="Q54" s="11">
        <f t="shared" si="18"/>
        <v>0</v>
      </c>
      <c r="R54" s="11"/>
      <c r="S54" s="11">
        <f t="shared" si="19"/>
        <v>0</v>
      </c>
    </row>
    <row r="55" spans="1:19" ht="59.25" customHeight="1" hidden="1">
      <c r="A55" s="17" t="s">
        <v>97</v>
      </c>
      <c r="B55" s="2" t="s">
        <v>8</v>
      </c>
      <c r="C55" s="2" t="s">
        <v>15</v>
      </c>
      <c r="D55" s="2" t="s">
        <v>96</v>
      </c>
      <c r="E55" s="2" t="s">
        <v>11</v>
      </c>
      <c r="F55" s="2"/>
      <c r="G55" s="2"/>
      <c r="H55" s="10"/>
      <c r="I55" s="11">
        <f aca="true" t="shared" si="20" ref="I55:S55">SUM(I56)</f>
        <v>459.2</v>
      </c>
      <c r="J55" s="11">
        <f t="shared" si="20"/>
        <v>-459.2</v>
      </c>
      <c r="K55" s="11">
        <f t="shared" si="20"/>
        <v>0</v>
      </c>
      <c r="L55" s="11">
        <f t="shared" si="20"/>
        <v>0</v>
      </c>
      <c r="M55" s="11">
        <f t="shared" si="20"/>
        <v>0</v>
      </c>
      <c r="N55" s="11">
        <f t="shared" si="20"/>
        <v>0</v>
      </c>
      <c r="O55" s="11">
        <f t="shared" si="20"/>
        <v>0</v>
      </c>
      <c r="P55" s="11">
        <f t="shared" si="20"/>
        <v>0</v>
      </c>
      <c r="Q55" s="11">
        <f t="shared" si="20"/>
        <v>0</v>
      </c>
      <c r="R55" s="11">
        <f t="shared" si="20"/>
        <v>0</v>
      </c>
      <c r="S55" s="11">
        <f t="shared" si="20"/>
        <v>0</v>
      </c>
    </row>
    <row r="56" spans="1:19" ht="33.75" customHeight="1" hidden="1">
      <c r="A56" s="9" t="s">
        <v>24</v>
      </c>
      <c r="B56" s="2" t="s">
        <v>8</v>
      </c>
      <c r="C56" s="2" t="s">
        <v>15</v>
      </c>
      <c r="D56" s="2" t="s">
        <v>96</v>
      </c>
      <c r="E56" s="2" t="s">
        <v>25</v>
      </c>
      <c r="F56" s="2"/>
      <c r="G56" s="2"/>
      <c r="H56" s="10"/>
      <c r="I56" s="11">
        <v>459.2</v>
      </c>
      <c r="J56" s="11">
        <v>-459.2</v>
      </c>
      <c r="K56" s="11">
        <f>SUM(I56:J56)</f>
        <v>0</v>
      </c>
      <c r="L56" s="11"/>
      <c r="M56" s="11">
        <f>SUM(K56:L56)</f>
        <v>0</v>
      </c>
      <c r="N56" s="11"/>
      <c r="O56" s="11">
        <f>SUM(M56:N56)</f>
        <v>0</v>
      </c>
      <c r="P56" s="11"/>
      <c r="Q56" s="11">
        <f>SUM(O56:P56)</f>
        <v>0</v>
      </c>
      <c r="R56" s="11"/>
      <c r="S56" s="11">
        <f>SUM(Q56:R56)</f>
        <v>0</v>
      </c>
    </row>
    <row r="57" spans="1:19" ht="39" customHeight="1" hidden="1">
      <c r="A57" s="17" t="s">
        <v>99</v>
      </c>
      <c r="B57" s="2" t="s">
        <v>8</v>
      </c>
      <c r="C57" s="2" t="s">
        <v>15</v>
      </c>
      <c r="D57" s="2" t="s">
        <v>98</v>
      </c>
      <c r="E57" s="2" t="s">
        <v>11</v>
      </c>
      <c r="F57" s="2"/>
      <c r="G57" s="2"/>
      <c r="H57" s="10"/>
      <c r="I57" s="11">
        <f aca="true" t="shared" si="21" ref="I57:S57">SUM(I58)</f>
        <v>779.4</v>
      </c>
      <c r="J57" s="11">
        <f t="shared" si="21"/>
        <v>-779.4</v>
      </c>
      <c r="K57" s="11">
        <f t="shared" si="21"/>
        <v>0</v>
      </c>
      <c r="L57" s="11">
        <f t="shared" si="21"/>
        <v>0</v>
      </c>
      <c r="M57" s="11">
        <f t="shared" si="21"/>
        <v>0</v>
      </c>
      <c r="N57" s="11">
        <f t="shared" si="21"/>
        <v>0</v>
      </c>
      <c r="O57" s="11">
        <f t="shared" si="21"/>
        <v>0</v>
      </c>
      <c r="P57" s="11">
        <f t="shared" si="21"/>
        <v>0</v>
      </c>
      <c r="Q57" s="11">
        <f t="shared" si="21"/>
        <v>0</v>
      </c>
      <c r="R57" s="11">
        <f t="shared" si="21"/>
        <v>0</v>
      </c>
      <c r="S57" s="11">
        <f t="shared" si="21"/>
        <v>0</v>
      </c>
    </row>
    <row r="58" spans="1:19" ht="25.5" hidden="1">
      <c r="A58" s="9" t="s">
        <v>18</v>
      </c>
      <c r="B58" s="2" t="s">
        <v>8</v>
      </c>
      <c r="C58" s="2" t="s">
        <v>15</v>
      </c>
      <c r="D58" s="2" t="s">
        <v>98</v>
      </c>
      <c r="E58" s="2" t="s">
        <v>19</v>
      </c>
      <c r="F58" s="2"/>
      <c r="G58" s="2"/>
      <c r="H58" s="10"/>
      <c r="I58" s="11">
        <v>779.4</v>
      </c>
      <c r="J58" s="11">
        <v>-779.4</v>
      </c>
      <c r="K58" s="11">
        <f>SUM(I58:J58)</f>
        <v>0</v>
      </c>
      <c r="L58" s="11"/>
      <c r="M58" s="11">
        <f>SUM(K58:L58)</f>
        <v>0</v>
      </c>
      <c r="N58" s="11"/>
      <c r="O58" s="11">
        <f>SUM(M58:N58)</f>
        <v>0</v>
      </c>
      <c r="P58" s="11"/>
      <c r="Q58" s="11">
        <f>SUM(O58:P58)</f>
        <v>0</v>
      </c>
      <c r="R58" s="11"/>
      <c r="S58" s="11">
        <f>SUM(Q58:R58)</f>
        <v>0</v>
      </c>
    </row>
    <row r="59" spans="1:19" ht="15">
      <c r="A59" s="9" t="s">
        <v>102</v>
      </c>
      <c r="B59" s="2" t="s">
        <v>8</v>
      </c>
      <c r="C59" s="2" t="s">
        <v>100</v>
      </c>
      <c r="D59" s="2" t="s">
        <v>10</v>
      </c>
      <c r="E59" s="2" t="s">
        <v>11</v>
      </c>
      <c r="F59" s="2"/>
      <c r="G59" s="2"/>
      <c r="H59" s="10"/>
      <c r="I59" s="11">
        <f aca="true" t="shared" si="22" ref="I59:S60">SUM(I60)</f>
        <v>2200</v>
      </c>
      <c r="J59" s="11">
        <f t="shared" si="22"/>
        <v>0</v>
      </c>
      <c r="K59" s="11">
        <f t="shared" si="22"/>
        <v>2200</v>
      </c>
      <c r="L59" s="11">
        <f t="shared" si="22"/>
        <v>0</v>
      </c>
      <c r="M59" s="11">
        <f t="shared" si="22"/>
        <v>2200</v>
      </c>
      <c r="N59" s="11">
        <f t="shared" si="22"/>
        <v>-500</v>
      </c>
      <c r="O59" s="11">
        <f t="shared" si="22"/>
        <v>1700</v>
      </c>
      <c r="P59" s="11">
        <f t="shared" si="22"/>
        <v>-28</v>
      </c>
      <c r="Q59" s="11">
        <f t="shared" si="22"/>
        <v>1672</v>
      </c>
      <c r="R59" s="11">
        <f t="shared" si="22"/>
        <v>-1500</v>
      </c>
      <c r="S59" s="11">
        <f t="shared" si="22"/>
        <v>172</v>
      </c>
    </row>
    <row r="60" spans="1:19" ht="25.5">
      <c r="A60" s="17" t="s">
        <v>103</v>
      </c>
      <c r="B60" s="2" t="s">
        <v>8</v>
      </c>
      <c r="C60" s="2" t="s">
        <v>100</v>
      </c>
      <c r="D60" s="2" t="s">
        <v>101</v>
      </c>
      <c r="E60" s="2" t="s">
        <v>11</v>
      </c>
      <c r="F60" s="2"/>
      <c r="G60" s="2"/>
      <c r="H60" s="10"/>
      <c r="I60" s="11">
        <f t="shared" si="22"/>
        <v>2200</v>
      </c>
      <c r="J60" s="11">
        <f t="shared" si="22"/>
        <v>0</v>
      </c>
      <c r="K60" s="11">
        <f t="shared" si="22"/>
        <v>2200</v>
      </c>
      <c r="L60" s="11">
        <f t="shared" si="22"/>
        <v>0</v>
      </c>
      <c r="M60" s="11">
        <f t="shared" si="22"/>
        <v>2200</v>
      </c>
      <c r="N60" s="11">
        <f t="shared" si="22"/>
        <v>-500</v>
      </c>
      <c r="O60" s="11">
        <f t="shared" si="22"/>
        <v>1700</v>
      </c>
      <c r="P60" s="11">
        <f t="shared" si="22"/>
        <v>-28</v>
      </c>
      <c r="Q60" s="11">
        <f t="shared" si="22"/>
        <v>1672</v>
      </c>
      <c r="R60" s="11">
        <f t="shared" si="22"/>
        <v>-1500</v>
      </c>
      <c r="S60" s="11">
        <f t="shared" si="22"/>
        <v>172</v>
      </c>
    </row>
    <row r="61" spans="1:19" ht="15">
      <c r="A61" s="9" t="s">
        <v>105</v>
      </c>
      <c r="B61" s="2" t="s">
        <v>8</v>
      </c>
      <c r="C61" s="2" t="s">
        <v>100</v>
      </c>
      <c r="D61" s="2" t="s">
        <v>101</v>
      </c>
      <c r="E61" s="2" t="s">
        <v>104</v>
      </c>
      <c r="F61" s="2"/>
      <c r="G61" s="2"/>
      <c r="H61" s="10"/>
      <c r="I61" s="11">
        <v>2200</v>
      </c>
      <c r="J61" s="11"/>
      <c r="K61" s="11">
        <f>SUM(I61:J61)</f>
        <v>2200</v>
      </c>
      <c r="L61" s="11"/>
      <c r="M61" s="11">
        <f>SUM(K61:L61)</f>
        <v>2200</v>
      </c>
      <c r="N61" s="11">
        <v>-500</v>
      </c>
      <c r="O61" s="11">
        <f>SUM(M61:N61)</f>
        <v>1700</v>
      </c>
      <c r="P61" s="11">
        <v>-28</v>
      </c>
      <c r="Q61" s="11">
        <f>SUM(O61:P61)</f>
        <v>1672</v>
      </c>
      <c r="R61" s="11">
        <v>-1500</v>
      </c>
      <c r="S61" s="11">
        <f>SUM(Q61:R61)</f>
        <v>172</v>
      </c>
    </row>
    <row r="62" spans="1:19" ht="15">
      <c r="A62" s="9" t="s">
        <v>26</v>
      </c>
      <c r="B62" s="2" t="s">
        <v>8</v>
      </c>
      <c r="C62" s="2" t="s">
        <v>27</v>
      </c>
      <c r="D62" s="2" t="s">
        <v>10</v>
      </c>
      <c r="E62" s="2" t="s">
        <v>11</v>
      </c>
      <c r="F62" s="2" t="s">
        <v>9</v>
      </c>
      <c r="G62" s="2" t="s">
        <v>9</v>
      </c>
      <c r="H62" s="10">
        <v>0</v>
      </c>
      <c r="I62" s="11">
        <f aca="true" t="shared" si="23" ref="I62:O62">SUM(I63,I65,I67,I69,I72,I74,I76,I79,I83,I85)</f>
        <v>478.6</v>
      </c>
      <c r="J62" s="21">
        <f t="shared" si="23"/>
        <v>5.089</v>
      </c>
      <c r="K62" s="21">
        <f t="shared" si="23"/>
        <v>483.689</v>
      </c>
      <c r="L62" s="21">
        <f t="shared" si="23"/>
        <v>0</v>
      </c>
      <c r="M62" s="21">
        <f t="shared" si="23"/>
        <v>483.689</v>
      </c>
      <c r="N62" s="21">
        <f t="shared" si="23"/>
        <v>0</v>
      </c>
      <c r="O62" s="21">
        <f t="shared" si="23"/>
        <v>483.689</v>
      </c>
      <c r="P62" s="21">
        <f>SUM(P63,P65,P67,P69,P72,P74,P76,P79,P83,P85)</f>
        <v>50</v>
      </c>
      <c r="Q62" s="21">
        <f>SUM(Q63,Q65,Q67,Q69,Q72,Q74,Q76,Q79,Q83,Q85)</f>
        <v>533.6890000000001</v>
      </c>
      <c r="R62" s="21">
        <f>SUM(R63,R65,R67,R69,R72,R74,R76,R79,R83,R85)</f>
        <v>70</v>
      </c>
      <c r="S62" s="21">
        <f>SUM(S63,S65,S67,S69,S72,S74,S76,S79,S83,S85)</f>
        <v>603.6890000000001</v>
      </c>
    </row>
    <row r="63" spans="1:19" ht="15">
      <c r="A63" s="9" t="s">
        <v>28</v>
      </c>
      <c r="B63" s="2" t="s">
        <v>8</v>
      </c>
      <c r="C63" s="2" t="s">
        <v>27</v>
      </c>
      <c r="D63" s="2" t="s">
        <v>29</v>
      </c>
      <c r="E63" s="2" t="s">
        <v>11</v>
      </c>
      <c r="F63" s="2" t="s">
        <v>9</v>
      </c>
      <c r="G63" s="2" t="s">
        <v>9</v>
      </c>
      <c r="H63" s="10">
        <v>0</v>
      </c>
      <c r="I63" s="11">
        <f aca="true" t="shared" si="24" ref="I63:S63">SUM(I64)</f>
        <v>7.2</v>
      </c>
      <c r="J63" s="11">
        <f t="shared" si="24"/>
        <v>0</v>
      </c>
      <c r="K63" s="11">
        <f t="shared" si="24"/>
        <v>7.2</v>
      </c>
      <c r="L63" s="11">
        <f t="shared" si="24"/>
        <v>0</v>
      </c>
      <c r="M63" s="11">
        <f t="shared" si="24"/>
        <v>7.2</v>
      </c>
      <c r="N63" s="11">
        <f t="shared" si="24"/>
        <v>0</v>
      </c>
      <c r="O63" s="11">
        <f t="shared" si="24"/>
        <v>7.2</v>
      </c>
      <c r="P63" s="11">
        <f t="shared" si="24"/>
        <v>0</v>
      </c>
      <c r="Q63" s="11">
        <f t="shared" si="24"/>
        <v>7.2</v>
      </c>
      <c r="R63" s="11">
        <f t="shared" si="24"/>
        <v>0</v>
      </c>
      <c r="S63" s="11">
        <f t="shared" si="24"/>
        <v>7.2</v>
      </c>
    </row>
    <row r="64" spans="1:19" ht="38.25">
      <c r="A64" s="9" t="s">
        <v>24</v>
      </c>
      <c r="B64" s="2" t="s">
        <v>8</v>
      </c>
      <c r="C64" s="2" t="s">
        <v>27</v>
      </c>
      <c r="D64" s="2" t="s">
        <v>29</v>
      </c>
      <c r="E64" s="2" t="s">
        <v>25</v>
      </c>
      <c r="F64" s="2" t="s">
        <v>9</v>
      </c>
      <c r="G64" s="2" t="s">
        <v>9</v>
      </c>
      <c r="H64" s="10">
        <v>0</v>
      </c>
      <c r="I64" s="11">
        <v>7.2</v>
      </c>
      <c r="J64" s="11"/>
      <c r="K64" s="11">
        <f>SUM(I64:J64)</f>
        <v>7.2</v>
      </c>
      <c r="L64" s="11"/>
      <c r="M64" s="11">
        <f>SUM(K64:L64)</f>
        <v>7.2</v>
      </c>
      <c r="N64" s="11"/>
      <c r="O64" s="11">
        <f>SUM(M64:N64)</f>
        <v>7.2</v>
      </c>
      <c r="P64" s="11"/>
      <c r="Q64" s="11">
        <f>SUM(O64:P64)</f>
        <v>7.2</v>
      </c>
      <c r="R64" s="11"/>
      <c r="S64" s="11">
        <f>SUM(Q64:R64)</f>
        <v>7.2</v>
      </c>
    </row>
    <row r="65" spans="1:19" ht="38.25">
      <c r="A65" s="17" t="s">
        <v>113</v>
      </c>
      <c r="B65" s="2" t="s">
        <v>8</v>
      </c>
      <c r="C65" s="2" t="s">
        <v>27</v>
      </c>
      <c r="D65" s="2" t="s">
        <v>112</v>
      </c>
      <c r="E65" s="2" t="s">
        <v>11</v>
      </c>
      <c r="F65" s="2"/>
      <c r="G65" s="2"/>
      <c r="H65" s="10"/>
      <c r="I65" s="11">
        <f aca="true" t="shared" si="25" ref="I65:S65">SUM(I66)</f>
        <v>60</v>
      </c>
      <c r="J65" s="11">
        <f t="shared" si="25"/>
        <v>0</v>
      </c>
      <c r="K65" s="11">
        <f t="shared" si="25"/>
        <v>60</v>
      </c>
      <c r="L65" s="11">
        <f t="shared" si="25"/>
        <v>0</v>
      </c>
      <c r="M65" s="11">
        <f t="shared" si="25"/>
        <v>60</v>
      </c>
      <c r="N65" s="11">
        <f t="shared" si="25"/>
        <v>0</v>
      </c>
      <c r="O65" s="11">
        <f t="shared" si="25"/>
        <v>60</v>
      </c>
      <c r="P65" s="11">
        <f t="shared" si="25"/>
        <v>50</v>
      </c>
      <c r="Q65" s="11">
        <f t="shared" si="25"/>
        <v>110</v>
      </c>
      <c r="R65" s="11">
        <f t="shared" si="25"/>
        <v>0</v>
      </c>
      <c r="S65" s="11">
        <f t="shared" si="25"/>
        <v>110</v>
      </c>
    </row>
    <row r="66" spans="1:19" ht="38.25">
      <c r="A66" s="9" t="s">
        <v>24</v>
      </c>
      <c r="B66" s="2" t="s">
        <v>8</v>
      </c>
      <c r="C66" s="2" t="s">
        <v>27</v>
      </c>
      <c r="D66" s="2" t="s">
        <v>112</v>
      </c>
      <c r="E66" s="2" t="s">
        <v>25</v>
      </c>
      <c r="F66" s="2"/>
      <c r="G66" s="2"/>
      <c r="H66" s="10"/>
      <c r="I66" s="11">
        <v>60</v>
      </c>
      <c r="J66" s="11"/>
      <c r="K66" s="11">
        <f>SUM(I66:J66)</f>
        <v>60</v>
      </c>
      <c r="L66" s="11"/>
      <c r="M66" s="11">
        <f>SUM(K66:L66)</f>
        <v>60</v>
      </c>
      <c r="N66" s="11"/>
      <c r="O66" s="11">
        <f>SUM(M66:N66)</f>
        <v>60</v>
      </c>
      <c r="P66" s="11">
        <v>50</v>
      </c>
      <c r="Q66" s="11">
        <f>SUM(O66:P66)</f>
        <v>110</v>
      </c>
      <c r="R66" s="11"/>
      <c r="S66" s="11">
        <f>SUM(Q66:R66)</f>
        <v>110</v>
      </c>
    </row>
    <row r="67" spans="1:19" ht="25.5">
      <c r="A67" s="17" t="s">
        <v>111</v>
      </c>
      <c r="B67" s="2" t="s">
        <v>8</v>
      </c>
      <c r="C67" s="2" t="s">
        <v>27</v>
      </c>
      <c r="D67" s="2" t="s">
        <v>110</v>
      </c>
      <c r="E67" s="2" t="s">
        <v>11</v>
      </c>
      <c r="F67" s="2"/>
      <c r="G67" s="2"/>
      <c r="H67" s="10"/>
      <c r="I67" s="11">
        <f aca="true" t="shared" si="26" ref="I67:S67">SUM(I68)</f>
        <v>15</v>
      </c>
      <c r="J67" s="11">
        <f t="shared" si="26"/>
        <v>8.1</v>
      </c>
      <c r="K67" s="11">
        <f t="shared" si="26"/>
        <v>23.1</v>
      </c>
      <c r="L67" s="11">
        <f t="shared" si="26"/>
        <v>0</v>
      </c>
      <c r="M67" s="11">
        <f t="shared" si="26"/>
        <v>23.1</v>
      </c>
      <c r="N67" s="11">
        <f t="shared" si="26"/>
        <v>0</v>
      </c>
      <c r="O67" s="11">
        <f t="shared" si="26"/>
        <v>23.1</v>
      </c>
      <c r="P67" s="11">
        <f t="shared" si="26"/>
        <v>0</v>
      </c>
      <c r="Q67" s="11">
        <f t="shared" si="26"/>
        <v>23.1</v>
      </c>
      <c r="R67" s="11">
        <f t="shared" si="26"/>
        <v>0</v>
      </c>
      <c r="S67" s="11">
        <f t="shared" si="26"/>
        <v>23.1</v>
      </c>
    </row>
    <row r="68" spans="1:19" ht="38.25">
      <c r="A68" s="9" t="s">
        <v>24</v>
      </c>
      <c r="B68" s="2" t="s">
        <v>8</v>
      </c>
      <c r="C68" s="2" t="s">
        <v>27</v>
      </c>
      <c r="D68" s="2" t="s">
        <v>110</v>
      </c>
      <c r="E68" s="2" t="s">
        <v>25</v>
      </c>
      <c r="F68" s="2"/>
      <c r="G68" s="2"/>
      <c r="H68" s="10"/>
      <c r="I68" s="11">
        <v>15</v>
      </c>
      <c r="J68" s="11">
        <v>8.1</v>
      </c>
      <c r="K68" s="11">
        <f>SUM(I68:J68)</f>
        <v>23.1</v>
      </c>
      <c r="L68" s="11"/>
      <c r="M68" s="11">
        <f>SUM(K68:L68)</f>
        <v>23.1</v>
      </c>
      <c r="N68" s="11"/>
      <c r="O68" s="11">
        <f>SUM(M68:N68)</f>
        <v>23.1</v>
      </c>
      <c r="P68" s="11"/>
      <c r="Q68" s="11">
        <f>SUM(O68:P68)</f>
        <v>23.1</v>
      </c>
      <c r="R68" s="11"/>
      <c r="S68" s="11">
        <f>SUM(Q68:R68)</f>
        <v>23.1</v>
      </c>
    </row>
    <row r="69" spans="1:19" ht="25.5">
      <c r="A69" s="17" t="s">
        <v>115</v>
      </c>
      <c r="B69" s="2" t="s">
        <v>8</v>
      </c>
      <c r="C69" s="2" t="s">
        <v>27</v>
      </c>
      <c r="D69" s="2" t="s">
        <v>114</v>
      </c>
      <c r="E69" s="2" t="s">
        <v>11</v>
      </c>
      <c r="F69" s="2"/>
      <c r="G69" s="2"/>
      <c r="H69" s="10"/>
      <c r="I69" s="11">
        <f aca="true" t="shared" si="27" ref="I69:O69">SUM(I70:I71)</f>
        <v>39.3</v>
      </c>
      <c r="J69" s="11">
        <f t="shared" si="27"/>
        <v>0</v>
      </c>
      <c r="K69" s="11">
        <f t="shared" si="27"/>
        <v>39.3</v>
      </c>
      <c r="L69" s="11">
        <f t="shared" si="27"/>
        <v>0</v>
      </c>
      <c r="M69" s="11">
        <f t="shared" si="27"/>
        <v>39.3</v>
      </c>
      <c r="N69" s="11">
        <f t="shared" si="27"/>
        <v>0</v>
      </c>
      <c r="O69" s="11">
        <f t="shared" si="27"/>
        <v>39.3</v>
      </c>
      <c r="P69" s="11">
        <f>SUM(P70:P71)</f>
        <v>0</v>
      </c>
      <c r="Q69" s="11">
        <f>SUM(Q70:Q71)</f>
        <v>39.3</v>
      </c>
      <c r="R69" s="11">
        <f>SUM(R70:R71)</f>
        <v>0</v>
      </c>
      <c r="S69" s="11">
        <f>SUM(S70:S71)</f>
        <v>39.3</v>
      </c>
    </row>
    <row r="70" spans="1:19" ht="34.5" customHeight="1">
      <c r="A70" s="9" t="s">
        <v>24</v>
      </c>
      <c r="B70" s="2" t="s">
        <v>8</v>
      </c>
      <c r="C70" s="2" t="s">
        <v>27</v>
      </c>
      <c r="D70" s="2" t="s">
        <v>114</v>
      </c>
      <c r="E70" s="2" t="s">
        <v>25</v>
      </c>
      <c r="F70" s="2"/>
      <c r="G70" s="2"/>
      <c r="H70" s="10"/>
      <c r="I70" s="11"/>
      <c r="J70" s="11">
        <v>39.3</v>
      </c>
      <c r="K70" s="11">
        <f>SUM(I70:J70)</f>
        <v>39.3</v>
      </c>
      <c r="L70" s="11"/>
      <c r="M70" s="11">
        <f>SUM(K70:L70)</f>
        <v>39.3</v>
      </c>
      <c r="N70" s="11"/>
      <c r="O70" s="11">
        <f>SUM(M70:N70)</f>
        <v>39.3</v>
      </c>
      <c r="P70" s="11"/>
      <c r="Q70" s="11">
        <f>SUM(O70:P70)</f>
        <v>39.3</v>
      </c>
      <c r="R70" s="11"/>
      <c r="S70" s="11">
        <f>SUM(Q70:R70)</f>
        <v>39.3</v>
      </c>
    </row>
    <row r="71" spans="1:19" ht="15" hidden="1">
      <c r="A71" s="9" t="s">
        <v>117</v>
      </c>
      <c r="B71" s="2" t="s">
        <v>8</v>
      </c>
      <c r="C71" s="2" t="s">
        <v>27</v>
      </c>
      <c r="D71" s="2" t="s">
        <v>114</v>
      </c>
      <c r="E71" s="2" t="s">
        <v>116</v>
      </c>
      <c r="F71" s="2"/>
      <c r="G71" s="2"/>
      <c r="H71" s="10"/>
      <c r="I71" s="11">
        <v>39.3</v>
      </c>
      <c r="J71" s="11">
        <v>-39.3</v>
      </c>
      <c r="K71" s="11">
        <f>SUM(I71:J71)</f>
        <v>0</v>
      </c>
      <c r="L71" s="11"/>
      <c r="M71" s="11">
        <f>SUM(K71:L71)</f>
        <v>0</v>
      </c>
      <c r="N71" s="11"/>
      <c r="O71" s="11">
        <f>SUM(M71:N71)</f>
        <v>0</v>
      </c>
      <c r="P71" s="11"/>
      <c r="Q71" s="11">
        <f>SUM(O71:P71)</f>
        <v>0</v>
      </c>
      <c r="R71" s="11"/>
      <c r="S71" s="11">
        <f>SUM(Q71:R71)</f>
        <v>0</v>
      </c>
    </row>
    <row r="72" spans="1:19" ht="25.5">
      <c r="A72" s="17" t="s">
        <v>119</v>
      </c>
      <c r="B72" s="2" t="s">
        <v>8</v>
      </c>
      <c r="C72" s="2" t="s">
        <v>27</v>
      </c>
      <c r="D72" s="2" t="s">
        <v>118</v>
      </c>
      <c r="E72" s="2" t="s">
        <v>11</v>
      </c>
      <c r="F72" s="2"/>
      <c r="G72" s="2"/>
      <c r="H72" s="10"/>
      <c r="I72" s="11">
        <f aca="true" t="shared" si="28" ref="I72:S72">SUM(I73)</f>
        <v>3</v>
      </c>
      <c r="J72" s="11">
        <f t="shared" si="28"/>
        <v>0</v>
      </c>
      <c r="K72" s="11">
        <f t="shared" si="28"/>
        <v>3</v>
      </c>
      <c r="L72" s="11">
        <f t="shared" si="28"/>
        <v>0</v>
      </c>
      <c r="M72" s="11">
        <f t="shared" si="28"/>
        <v>3</v>
      </c>
      <c r="N72" s="11">
        <f t="shared" si="28"/>
        <v>0</v>
      </c>
      <c r="O72" s="11">
        <f t="shared" si="28"/>
        <v>3</v>
      </c>
      <c r="P72" s="11">
        <f t="shared" si="28"/>
        <v>0</v>
      </c>
      <c r="Q72" s="11">
        <f t="shared" si="28"/>
        <v>3</v>
      </c>
      <c r="R72" s="11">
        <f t="shared" si="28"/>
        <v>0</v>
      </c>
      <c r="S72" s="11">
        <f t="shared" si="28"/>
        <v>3</v>
      </c>
    </row>
    <row r="73" spans="1:19" ht="38.25">
      <c r="A73" s="9" t="s">
        <v>24</v>
      </c>
      <c r="B73" s="2" t="s">
        <v>8</v>
      </c>
      <c r="C73" s="2" t="s">
        <v>27</v>
      </c>
      <c r="D73" s="2" t="s">
        <v>118</v>
      </c>
      <c r="E73" s="2" t="s">
        <v>25</v>
      </c>
      <c r="F73" s="2"/>
      <c r="G73" s="2"/>
      <c r="H73" s="10"/>
      <c r="I73" s="11">
        <v>3</v>
      </c>
      <c r="J73" s="11"/>
      <c r="K73" s="11">
        <f>SUM(I73:J73)</f>
        <v>3</v>
      </c>
      <c r="L73" s="11"/>
      <c r="M73" s="11">
        <f>SUM(K73:L73)</f>
        <v>3</v>
      </c>
      <c r="N73" s="11"/>
      <c r="O73" s="11">
        <f>SUM(M73:N73)</f>
        <v>3</v>
      </c>
      <c r="P73" s="11"/>
      <c r="Q73" s="11">
        <f>SUM(O73:P73)</f>
        <v>3</v>
      </c>
      <c r="R73" s="11"/>
      <c r="S73" s="11">
        <f>SUM(Q73:R73)</f>
        <v>3</v>
      </c>
    </row>
    <row r="74" spans="1:19" ht="38.25">
      <c r="A74" s="17" t="s">
        <v>121</v>
      </c>
      <c r="B74" s="2" t="s">
        <v>8</v>
      </c>
      <c r="C74" s="2" t="s">
        <v>27</v>
      </c>
      <c r="D74" s="2" t="s">
        <v>120</v>
      </c>
      <c r="E74" s="2" t="s">
        <v>11</v>
      </c>
      <c r="F74" s="2"/>
      <c r="G74" s="2"/>
      <c r="H74" s="10"/>
      <c r="I74" s="11">
        <f aca="true" t="shared" si="29" ref="I74:S74">SUM(I75)</f>
        <v>13</v>
      </c>
      <c r="J74" s="21">
        <f t="shared" si="29"/>
        <v>5.089</v>
      </c>
      <c r="K74" s="21">
        <f t="shared" si="29"/>
        <v>18.089</v>
      </c>
      <c r="L74" s="21">
        <f t="shared" si="29"/>
        <v>0</v>
      </c>
      <c r="M74" s="21">
        <f t="shared" si="29"/>
        <v>18.089</v>
      </c>
      <c r="N74" s="21">
        <f t="shared" si="29"/>
        <v>0</v>
      </c>
      <c r="O74" s="21">
        <f t="shared" si="29"/>
        <v>18.089</v>
      </c>
      <c r="P74" s="21">
        <f t="shared" si="29"/>
        <v>0</v>
      </c>
      <c r="Q74" s="21">
        <f t="shared" si="29"/>
        <v>18.089</v>
      </c>
      <c r="R74" s="21">
        <f t="shared" si="29"/>
        <v>0</v>
      </c>
      <c r="S74" s="21">
        <f t="shared" si="29"/>
        <v>18.089</v>
      </c>
    </row>
    <row r="75" spans="1:19" ht="25.5">
      <c r="A75" s="14" t="s">
        <v>95</v>
      </c>
      <c r="B75" s="2" t="s">
        <v>8</v>
      </c>
      <c r="C75" s="2" t="s">
        <v>27</v>
      </c>
      <c r="D75" s="2" t="s">
        <v>120</v>
      </c>
      <c r="E75" s="2" t="s">
        <v>94</v>
      </c>
      <c r="F75" s="2"/>
      <c r="G75" s="2"/>
      <c r="H75" s="10"/>
      <c r="I75" s="11">
        <v>13</v>
      </c>
      <c r="J75" s="21">
        <v>5.089</v>
      </c>
      <c r="K75" s="21">
        <f>SUM(I75:J75)</f>
        <v>18.089</v>
      </c>
      <c r="L75" s="21"/>
      <c r="M75" s="21">
        <f>SUM(K75:L75)</f>
        <v>18.089</v>
      </c>
      <c r="N75" s="21"/>
      <c r="O75" s="21">
        <f>SUM(M75:N75)</f>
        <v>18.089</v>
      </c>
      <c r="P75" s="21"/>
      <c r="Q75" s="21">
        <f>SUM(O75:P75)</f>
        <v>18.089</v>
      </c>
      <c r="R75" s="21"/>
      <c r="S75" s="21">
        <f>SUM(Q75:R75)</f>
        <v>18.089</v>
      </c>
    </row>
    <row r="76" spans="1:19" ht="38.25">
      <c r="A76" s="17" t="s">
        <v>123</v>
      </c>
      <c r="B76" s="2" t="s">
        <v>8</v>
      </c>
      <c r="C76" s="2" t="s">
        <v>27</v>
      </c>
      <c r="D76" s="2" t="s">
        <v>122</v>
      </c>
      <c r="E76" s="2" t="s">
        <v>11</v>
      </c>
      <c r="F76" s="2"/>
      <c r="G76" s="2"/>
      <c r="H76" s="10"/>
      <c r="I76" s="11">
        <f aca="true" t="shared" si="30" ref="I76:O76">SUM(I77:I78)</f>
        <v>150</v>
      </c>
      <c r="J76" s="11">
        <f t="shared" si="30"/>
        <v>0</v>
      </c>
      <c r="K76" s="11">
        <f t="shared" si="30"/>
        <v>150</v>
      </c>
      <c r="L76" s="11">
        <f t="shared" si="30"/>
        <v>0</v>
      </c>
      <c r="M76" s="11">
        <f t="shared" si="30"/>
        <v>150</v>
      </c>
      <c r="N76" s="11">
        <f t="shared" si="30"/>
        <v>0</v>
      </c>
      <c r="O76" s="11">
        <f t="shared" si="30"/>
        <v>150</v>
      </c>
      <c r="P76" s="11">
        <f>SUM(P77:P78)</f>
        <v>0</v>
      </c>
      <c r="Q76" s="11">
        <f>SUM(Q77:Q78)</f>
        <v>150</v>
      </c>
      <c r="R76" s="11">
        <f>SUM(R77:R78)</f>
        <v>70</v>
      </c>
      <c r="S76" s="11">
        <f>SUM(S77:S78)</f>
        <v>220</v>
      </c>
    </row>
    <row r="77" spans="1:19" ht="43.5" customHeight="1">
      <c r="A77" s="17" t="s">
        <v>240</v>
      </c>
      <c r="B77" s="2" t="s">
        <v>8</v>
      </c>
      <c r="C77" s="2" t="s">
        <v>27</v>
      </c>
      <c r="D77" s="2" t="s">
        <v>122</v>
      </c>
      <c r="E77" s="2" t="s">
        <v>23</v>
      </c>
      <c r="F77" s="2"/>
      <c r="G77" s="2"/>
      <c r="H77" s="10"/>
      <c r="I77" s="11"/>
      <c r="J77" s="11">
        <v>48</v>
      </c>
      <c r="K77" s="11">
        <f>SUM(I77:J77)</f>
        <v>48</v>
      </c>
      <c r="L77" s="11"/>
      <c r="M77" s="11">
        <f>SUM(K77:L77)</f>
        <v>48</v>
      </c>
      <c r="N77" s="11"/>
      <c r="O77" s="11">
        <f>SUM(M77:N77)</f>
        <v>48</v>
      </c>
      <c r="P77" s="11"/>
      <c r="Q77" s="11">
        <f>SUM(O77:P77)</f>
        <v>48</v>
      </c>
      <c r="R77" s="11"/>
      <c r="S77" s="11">
        <f>SUM(Q77:R77)</f>
        <v>48</v>
      </c>
    </row>
    <row r="78" spans="1:19" ht="38.25">
      <c r="A78" s="9" t="s">
        <v>24</v>
      </c>
      <c r="B78" s="2" t="s">
        <v>8</v>
      </c>
      <c r="C78" s="2" t="s">
        <v>27</v>
      </c>
      <c r="D78" s="2" t="s">
        <v>122</v>
      </c>
      <c r="E78" s="2" t="s">
        <v>25</v>
      </c>
      <c r="F78" s="2"/>
      <c r="G78" s="2"/>
      <c r="H78" s="10"/>
      <c r="I78" s="11">
        <v>150</v>
      </c>
      <c r="J78" s="11">
        <v>-48</v>
      </c>
      <c r="K78" s="11">
        <f>SUM(I78:J78)</f>
        <v>102</v>
      </c>
      <c r="L78" s="11"/>
      <c r="M78" s="11">
        <f>SUM(K78:L78)</f>
        <v>102</v>
      </c>
      <c r="N78" s="11"/>
      <c r="O78" s="11">
        <f>SUM(M78:N78)</f>
        <v>102</v>
      </c>
      <c r="P78" s="11"/>
      <c r="Q78" s="11">
        <f>SUM(O78:P78)</f>
        <v>102</v>
      </c>
      <c r="R78" s="11">
        <v>70</v>
      </c>
      <c r="S78" s="11">
        <f>SUM(Q78:R78)</f>
        <v>172</v>
      </c>
    </row>
    <row r="79" spans="1:19" ht="38.25" hidden="1">
      <c r="A79" s="17" t="s">
        <v>125</v>
      </c>
      <c r="B79" s="2" t="s">
        <v>8</v>
      </c>
      <c r="C79" s="2" t="s">
        <v>27</v>
      </c>
      <c r="D79" s="2" t="s">
        <v>124</v>
      </c>
      <c r="E79" s="2" t="s">
        <v>11</v>
      </c>
      <c r="F79" s="2"/>
      <c r="G79" s="2"/>
      <c r="H79" s="10"/>
      <c r="I79" s="11">
        <f aca="true" t="shared" si="31" ref="I79:O79">SUM(I80:I82)</f>
        <v>8.1</v>
      </c>
      <c r="J79" s="11">
        <f t="shared" si="31"/>
        <v>-8.1</v>
      </c>
      <c r="K79" s="11">
        <f t="shared" si="31"/>
        <v>0</v>
      </c>
      <c r="L79" s="11">
        <f t="shared" si="31"/>
        <v>0</v>
      </c>
      <c r="M79" s="11">
        <f t="shared" si="31"/>
        <v>0</v>
      </c>
      <c r="N79" s="11">
        <f t="shared" si="31"/>
        <v>0</v>
      </c>
      <c r="O79" s="11">
        <f t="shared" si="31"/>
        <v>0</v>
      </c>
      <c r="P79" s="11">
        <f>SUM(P80:P82)</f>
        <v>0</v>
      </c>
      <c r="Q79" s="11">
        <f>SUM(Q80:Q82)</f>
        <v>0</v>
      </c>
      <c r="R79" s="11">
        <f>SUM(R80:R82)</f>
        <v>0</v>
      </c>
      <c r="S79" s="11">
        <f>SUM(S80:S82)</f>
        <v>0</v>
      </c>
    </row>
    <row r="80" spans="1:19" ht="38.25" hidden="1">
      <c r="A80" s="14" t="s">
        <v>127</v>
      </c>
      <c r="B80" s="2" t="s">
        <v>8</v>
      </c>
      <c r="C80" s="2" t="s">
        <v>27</v>
      </c>
      <c r="D80" s="2" t="s">
        <v>124</v>
      </c>
      <c r="E80" s="2" t="s">
        <v>66</v>
      </c>
      <c r="F80" s="2"/>
      <c r="G80" s="2"/>
      <c r="H80" s="10"/>
      <c r="I80" s="11">
        <v>0.4</v>
      </c>
      <c r="J80" s="11">
        <v>-0.4</v>
      </c>
      <c r="K80" s="11">
        <f>SUM(I80:J80)</f>
        <v>0</v>
      </c>
      <c r="L80" s="11"/>
      <c r="M80" s="11">
        <f>SUM(K80:L80)</f>
        <v>0</v>
      </c>
      <c r="N80" s="11"/>
      <c r="O80" s="11">
        <f>SUM(M80:N80)</f>
        <v>0</v>
      </c>
      <c r="P80" s="11"/>
      <c r="Q80" s="11">
        <f>SUM(O80:P80)</f>
        <v>0</v>
      </c>
      <c r="R80" s="11"/>
      <c r="S80" s="11">
        <f>SUM(Q80:R80)</f>
        <v>0</v>
      </c>
    </row>
    <row r="81" spans="1:19" ht="25.5" hidden="1">
      <c r="A81" s="9" t="s">
        <v>128</v>
      </c>
      <c r="B81" s="2" t="s">
        <v>8</v>
      </c>
      <c r="C81" s="2" t="s">
        <v>27</v>
      </c>
      <c r="D81" s="2" t="s">
        <v>124</v>
      </c>
      <c r="E81" s="2" t="s">
        <v>126</v>
      </c>
      <c r="F81" s="2"/>
      <c r="G81" s="2"/>
      <c r="H81" s="10"/>
      <c r="I81" s="11">
        <v>2.7</v>
      </c>
      <c r="J81" s="11">
        <v>-2.7</v>
      </c>
      <c r="K81" s="11">
        <f>SUM(I81:J81)</f>
        <v>0</v>
      </c>
      <c r="L81" s="11"/>
      <c r="M81" s="11">
        <f>SUM(K81:L81)</f>
        <v>0</v>
      </c>
      <c r="N81" s="11"/>
      <c r="O81" s="11">
        <f>SUM(M81:N81)</f>
        <v>0</v>
      </c>
      <c r="P81" s="11"/>
      <c r="Q81" s="11">
        <f>SUM(O81:P81)</f>
        <v>0</v>
      </c>
      <c r="R81" s="11"/>
      <c r="S81" s="11">
        <f>SUM(Q81:R81)</f>
        <v>0</v>
      </c>
    </row>
    <row r="82" spans="1:19" ht="15" hidden="1">
      <c r="A82" s="9" t="s">
        <v>117</v>
      </c>
      <c r="B82" s="2" t="s">
        <v>8</v>
      </c>
      <c r="C82" s="2" t="s">
        <v>27</v>
      </c>
      <c r="D82" s="2" t="s">
        <v>124</v>
      </c>
      <c r="E82" s="2" t="s">
        <v>116</v>
      </c>
      <c r="F82" s="2"/>
      <c r="G82" s="2"/>
      <c r="H82" s="10"/>
      <c r="I82" s="11">
        <v>5</v>
      </c>
      <c r="J82" s="11">
        <v>-5</v>
      </c>
      <c r="K82" s="11">
        <f>SUM(I82:J82)</f>
        <v>0</v>
      </c>
      <c r="L82" s="11"/>
      <c r="M82" s="11">
        <f>SUM(K82:L82)</f>
        <v>0</v>
      </c>
      <c r="N82" s="11"/>
      <c r="O82" s="11">
        <f>SUM(M82:N82)</f>
        <v>0</v>
      </c>
      <c r="P82" s="11"/>
      <c r="Q82" s="11">
        <f>SUM(O82:P82)</f>
        <v>0</v>
      </c>
      <c r="R82" s="11"/>
      <c r="S82" s="11">
        <f>SUM(Q82:R82)</f>
        <v>0</v>
      </c>
    </row>
    <row r="83" spans="1:19" ht="51">
      <c r="A83" s="17" t="s">
        <v>130</v>
      </c>
      <c r="B83" s="2" t="s">
        <v>8</v>
      </c>
      <c r="C83" s="2" t="s">
        <v>27</v>
      </c>
      <c r="D83" s="2" t="s">
        <v>129</v>
      </c>
      <c r="E83" s="2" t="s">
        <v>11</v>
      </c>
      <c r="F83" s="2"/>
      <c r="G83" s="2"/>
      <c r="H83" s="10"/>
      <c r="I83" s="11">
        <f aca="true" t="shared" si="32" ref="I83:S83">SUM(I84)</f>
        <v>133</v>
      </c>
      <c r="J83" s="11">
        <f t="shared" si="32"/>
        <v>0</v>
      </c>
      <c r="K83" s="11">
        <f t="shared" si="32"/>
        <v>133</v>
      </c>
      <c r="L83" s="11">
        <f t="shared" si="32"/>
        <v>0</v>
      </c>
      <c r="M83" s="11">
        <f t="shared" si="32"/>
        <v>133</v>
      </c>
      <c r="N83" s="11">
        <f t="shared" si="32"/>
        <v>0</v>
      </c>
      <c r="O83" s="11">
        <f t="shared" si="32"/>
        <v>133</v>
      </c>
      <c r="P83" s="11">
        <f t="shared" si="32"/>
        <v>0</v>
      </c>
      <c r="Q83" s="11">
        <f t="shared" si="32"/>
        <v>133</v>
      </c>
      <c r="R83" s="11">
        <f t="shared" si="32"/>
        <v>0</v>
      </c>
      <c r="S83" s="11">
        <f t="shared" si="32"/>
        <v>133</v>
      </c>
    </row>
    <row r="84" spans="1:19" ht="38.25">
      <c r="A84" s="9" t="s">
        <v>24</v>
      </c>
      <c r="B84" s="2" t="s">
        <v>8</v>
      </c>
      <c r="C84" s="2" t="s">
        <v>27</v>
      </c>
      <c r="D84" s="2" t="s">
        <v>129</v>
      </c>
      <c r="E84" s="2" t="s">
        <v>25</v>
      </c>
      <c r="F84" s="2"/>
      <c r="G84" s="2"/>
      <c r="H84" s="10"/>
      <c r="I84" s="11">
        <v>133</v>
      </c>
      <c r="J84" s="11"/>
      <c r="K84" s="11">
        <f>SUM(I84:J84)</f>
        <v>133</v>
      </c>
      <c r="L84" s="11"/>
      <c r="M84" s="11">
        <f>SUM(K84:L84)</f>
        <v>133</v>
      </c>
      <c r="N84" s="11"/>
      <c r="O84" s="11">
        <f>SUM(M84:N84)</f>
        <v>133</v>
      </c>
      <c r="P84" s="11"/>
      <c r="Q84" s="11">
        <f>SUM(O84:P84)</f>
        <v>133</v>
      </c>
      <c r="R84" s="11"/>
      <c r="S84" s="11">
        <f>SUM(Q84:R84)</f>
        <v>133</v>
      </c>
    </row>
    <row r="85" spans="1:19" ht="51">
      <c r="A85" s="17" t="s">
        <v>131</v>
      </c>
      <c r="B85" s="2" t="s">
        <v>8</v>
      </c>
      <c r="C85" s="2" t="s">
        <v>27</v>
      </c>
      <c r="D85" s="2" t="s">
        <v>109</v>
      </c>
      <c r="E85" s="2" t="s">
        <v>11</v>
      </c>
      <c r="F85" s="2"/>
      <c r="G85" s="2"/>
      <c r="H85" s="10"/>
      <c r="I85" s="11">
        <f aca="true" t="shared" si="33" ref="I85:S85">SUM(I86)</f>
        <v>50</v>
      </c>
      <c r="J85" s="11">
        <f t="shared" si="33"/>
        <v>0</v>
      </c>
      <c r="K85" s="11">
        <f t="shared" si="33"/>
        <v>50</v>
      </c>
      <c r="L85" s="11">
        <f t="shared" si="33"/>
        <v>0</v>
      </c>
      <c r="M85" s="11">
        <f t="shared" si="33"/>
        <v>50</v>
      </c>
      <c r="N85" s="11">
        <f t="shared" si="33"/>
        <v>0</v>
      </c>
      <c r="O85" s="11">
        <f t="shared" si="33"/>
        <v>50</v>
      </c>
      <c r="P85" s="11">
        <f t="shared" si="33"/>
        <v>0</v>
      </c>
      <c r="Q85" s="11">
        <f t="shared" si="33"/>
        <v>50</v>
      </c>
      <c r="R85" s="11">
        <f t="shared" si="33"/>
        <v>0</v>
      </c>
      <c r="S85" s="11">
        <f t="shared" si="33"/>
        <v>50</v>
      </c>
    </row>
    <row r="86" spans="1:19" ht="38.25">
      <c r="A86" s="9" t="s">
        <v>24</v>
      </c>
      <c r="B86" s="2" t="s">
        <v>8</v>
      </c>
      <c r="C86" s="2" t="s">
        <v>27</v>
      </c>
      <c r="D86" s="2" t="s">
        <v>109</v>
      </c>
      <c r="E86" s="2" t="s">
        <v>25</v>
      </c>
      <c r="F86" s="2"/>
      <c r="G86" s="2"/>
      <c r="H86" s="10"/>
      <c r="I86" s="11">
        <v>50</v>
      </c>
      <c r="J86" s="11"/>
      <c r="K86" s="11">
        <f>SUM(I86:J86)</f>
        <v>50</v>
      </c>
      <c r="L86" s="11"/>
      <c r="M86" s="11">
        <f>SUM(K86:L86)</f>
        <v>50</v>
      </c>
      <c r="N86" s="11"/>
      <c r="O86" s="11">
        <f>SUM(M86:N86)</f>
        <v>50</v>
      </c>
      <c r="P86" s="11"/>
      <c r="Q86" s="11">
        <f>SUM(O86:P86)</f>
        <v>50</v>
      </c>
      <c r="R86" s="11"/>
      <c r="S86" s="11">
        <f>SUM(Q86:R86)</f>
        <v>50</v>
      </c>
    </row>
    <row r="87" spans="1:19" ht="25.5">
      <c r="A87" s="9" t="s">
        <v>317</v>
      </c>
      <c r="B87" s="2" t="s">
        <v>8</v>
      </c>
      <c r="C87" s="2" t="s">
        <v>206</v>
      </c>
      <c r="D87" s="2" t="s">
        <v>10</v>
      </c>
      <c r="E87" s="2" t="s">
        <v>11</v>
      </c>
      <c r="F87" s="2"/>
      <c r="G87" s="2"/>
      <c r="H87" s="10"/>
      <c r="I87" s="11">
        <f>SUM(I88)</f>
        <v>0</v>
      </c>
      <c r="J87" s="11">
        <f aca="true" t="shared" si="34" ref="J87:S88">SUM(J88)</f>
        <v>0</v>
      </c>
      <c r="K87" s="11">
        <f t="shared" si="34"/>
        <v>0</v>
      </c>
      <c r="L87" s="11">
        <f t="shared" si="34"/>
        <v>0</v>
      </c>
      <c r="M87" s="11">
        <f t="shared" si="34"/>
        <v>0</v>
      </c>
      <c r="N87" s="11">
        <f t="shared" si="34"/>
        <v>0</v>
      </c>
      <c r="O87" s="11">
        <f t="shared" si="34"/>
        <v>0</v>
      </c>
      <c r="P87" s="11">
        <f t="shared" si="34"/>
        <v>0</v>
      </c>
      <c r="Q87" s="11">
        <f t="shared" si="34"/>
        <v>0</v>
      </c>
      <c r="R87" s="11">
        <f t="shared" si="34"/>
        <v>86.2</v>
      </c>
      <c r="S87" s="11">
        <f t="shared" si="34"/>
        <v>86.2</v>
      </c>
    </row>
    <row r="88" spans="1:19" ht="38.25">
      <c r="A88" s="9" t="s">
        <v>318</v>
      </c>
      <c r="B88" s="2" t="s">
        <v>8</v>
      </c>
      <c r="C88" s="2" t="s">
        <v>319</v>
      </c>
      <c r="D88" s="2" t="s">
        <v>10</v>
      </c>
      <c r="E88" s="2" t="s">
        <v>11</v>
      </c>
      <c r="F88" s="2"/>
      <c r="G88" s="2"/>
      <c r="H88" s="10"/>
      <c r="I88" s="11">
        <f>SUM(I89)</f>
        <v>0</v>
      </c>
      <c r="J88" s="11">
        <f t="shared" si="34"/>
        <v>0</v>
      </c>
      <c r="K88" s="11">
        <f t="shared" si="34"/>
        <v>0</v>
      </c>
      <c r="L88" s="11">
        <f t="shared" si="34"/>
        <v>0</v>
      </c>
      <c r="M88" s="11">
        <f t="shared" si="34"/>
        <v>0</v>
      </c>
      <c r="N88" s="11">
        <f t="shared" si="34"/>
        <v>0</v>
      </c>
      <c r="O88" s="11">
        <f t="shared" si="34"/>
        <v>0</v>
      </c>
      <c r="P88" s="11">
        <f t="shared" si="34"/>
        <v>0</v>
      </c>
      <c r="Q88" s="11">
        <f t="shared" si="34"/>
        <v>0</v>
      </c>
      <c r="R88" s="11">
        <f t="shared" si="34"/>
        <v>86.2</v>
      </c>
      <c r="S88" s="11">
        <f t="shared" si="34"/>
        <v>86.2</v>
      </c>
    </row>
    <row r="89" spans="1:19" ht="63.75">
      <c r="A89" s="9" t="s">
        <v>320</v>
      </c>
      <c r="B89" s="2" t="s">
        <v>8</v>
      </c>
      <c r="C89" s="2" t="s">
        <v>319</v>
      </c>
      <c r="D89" s="2" t="s">
        <v>321</v>
      </c>
      <c r="E89" s="2" t="s">
        <v>11</v>
      </c>
      <c r="F89" s="2"/>
      <c r="G89" s="2"/>
      <c r="H89" s="10"/>
      <c r="I89" s="11">
        <f>SUM(I90)</f>
        <v>0</v>
      </c>
      <c r="J89" s="11">
        <f aca="true" t="shared" si="35" ref="J89:S89">SUM(J90)</f>
        <v>0</v>
      </c>
      <c r="K89" s="11">
        <f t="shared" si="35"/>
        <v>0</v>
      </c>
      <c r="L89" s="11">
        <f t="shared" si="35"/>
        <v>0</v>
      </c>
      <c r="M89" s="11">
        <f t="shared" si="35"/>
        <v>0</v>
      </c>
      <c r="N89" s="11">
        <f t="shared" si="35"/>
        <v>0</v>
      </c>
      <c r="O89" s="11">
        <f t="shared" si="35"/>
        <v>0</v>
      </c>
      <c r="P89" s="11">
        <f t="shared" si="35"/>
        <v>0</v>
      </c>
      <c r="Q89" s="11">
        <f t="shared" si="35"/>
        <v>0</v>
      </c>
      <c r="R89" s="11">
        <f t="shared" si="35"/>
        <v>86.2</v>
      </c>
      <c r="S89" s="11">
        <f t="shared" si="35"/>
        <v>86.2</v>
      </c>
    </row>
    <row r="90" spans="1:19" ht="38.25">
      <c r="A90" s="9" t="s">
        <v>22</v>
      </c>
      <c r="B90" s="2" t="s">
        <v>8</v>
      </c>
      <c r="C90" s="2" t="s">
        <v>319</v>
      </c>
      <c r="D90" s="2" t="s">
        <v>321</v>
      </c>
      <c r="E90" s="2" t="s">
        <v>23</v>
      </c>
      <c r="F90" s="2"/>
      <c r="G90" s="2"/>
      <c r="H90" s="10"/>
      <c r="I90" s="11"/>
      <c r="J90" s="11"/>
      <c r="K90" s="11">
        <f>SUM(I90:J90)</f>
        <v>0</v>
      </c>
      <c r="L90" s="11"/>
      <c r="M90" s="11">
        <f>SUM(K90:L90)</f>
        <v>0</v>
      </c>
      <c r="N90" s="11"/>
      <c r="O90" s="11">
        <f>SUM(M90:N90)</f>
        <v>0</v>
      </c>
      <c r="P90" s="11"/>
      <c r="Q90" s="11">
        <f>SUM(O90:P90)</f>
        <v>0</v>
      </c>
      <c r="R90" s="11">
        <v>86.2</v>
      </c>
      <c r="S90" s="11">
        <f>SUM(Q90:R90)</f>
        <v>86.2</v>
      </c>
    </row>
    <row r="91" spans="1:19" ht="15">
      <c r="A91" s="9" t="s">
        <v>82</v>
      </c>
      <c r="B91" s="2" t="s">
        <v>8</v>
      </c>
      <c r="C91" s="2" t="s">
        <v>83</v>
      </c>
      <c r="D91" s="2" t="s">
        <v>10</v>
      </c>
      <c r="E91" s="2" t="s">
        <v>11</v>
      </c>
      <c r="F91" s="2"/>
      <c r="G91" s="2"/>
      <c r="H91" s="10"/>
      <c r="I91" s="11">
        <f>SUM(I95,I104,I92)</f>
        <v>500</v>
      </c>
      <c r="J91" s="11">
        <f aca="true" t="shared" si="36" ref="J91:Q91">SUM(J95,J104,J92)</f>
        <v>0</v>
      </c>
      <c r="K91" s="11">
        <f t="shared" si="36"/>
        <v>500</v>
      </c>
      <c r="L91" s="11">
        <f t="shared" si="36"/>
        <v>0</v>
      </c>
      <c r="M91" s="11">
        <f t="shared" si="36"/>
        <v>500</v>
      </c>
      <c r="N91" s="11">
        <f t="shared" si="36"/>
        <v>0</v>
      </c>
      <c r="O91" s="11">
        <f t="shared" si="36"/>
        <v>500</v>
      </c>
      <c r="P91" s="11">
        <f t="shared" si="36"/>
        <v>78</v>
      </c>
      <c r="Q91" s="11">
        <f t="shared" si="36"/>
        <v>578</v>
      </c>
      <c r="R91" s="21">
        <f>SUM(R95,R104,R92)</f>
        <v>844.1279999999999</v>
      </c>
      <c r="S91" s="21">
        <f>SUM(S95,S104,S92)</f>
        <v>1422.128</v>
      </c>
    </row>
    <row r="92" spans="1:19" ht="15">
      <c r="A92" s="9" t="s">
        <v>293</v>
      </c>
      <c r="B92" s="2" t="s">
        <v>8</v>
      </c>
      <c r="C92" s="2" t="s">
        <v>295</v>
      </c>
      <c r="D92" s="2" t="s">
        <v>10</v>
      </c>
      <c r="E92" s="2" t="s">
        <v>11</v>
      </c>
      <c r="F92" s="2"/>
      <c r="G92" s="2"/>
      <c r="H92" s="10"/>
      <c r="I92" s="11">
        <f>SUM(I93)</f>
        <v>0</v>
      </c>
      <c r="J92" s="11">
        <f aca="true" t="shared" si="37" ref="J92:S92">SUM(J93)</f>
        <v>0</v>
      </c>
      <c r="K92" s="11">
        <f t="shared" si="37"/>
        <v>0</v>
      </c>
      <c r="L92" s="11">
        <f t="shared" si="37"/>
        <v>0</v>
      </c>
      <c r="M92" s="11">
        <f t="shared" si="37"/>
        <v>0</v>
      </c>
      <c r="N92" s="11">
        <f t="shared" si="37"/>
        <v>0</v>
      </c>
      <c r="O92" s="11">
        <f t="shared" si="37"/>
        <v>0</v>
      </c>
      <c r="P92" s="11">
        <f t="shared" si="37"/>
        <v>100</v>
      </c>
      <c r="Q92" s="11">
        <f t="shared" si="37"/>
        <v>100</v>
      </c>
      <c r="R92" s="11">
        <f t="shared" si="37"/>
        <v>0</v>
      </c>
      <c r="S92" s="11">
        <f t="shared" si="37"/>
        <v>100</v>
      </c>
    </row>
    <row r="93" spans="1:19" ht="76.5">
      <c r="A93" s="9" t="s">
        <v>294</v>
      </c>
      <c r="B93" s="2" t="s">
        <v>8</v>
      </c>
      <c r="C93" s="2" t="s">
        <v>295</v>
      </c>
      <c r="D93" s="2" t="s">
        <v>296</v>
      </c>
      <c r="E93" s="2" t="s">
        <v>11</v>
      </c>
      <c r="F93" s="2"/>
      <c r="G93" s="2"/>
      <c r="H93" s="10"/>
      <c r="I93" s="11">
        <f>SUM(I94)</f>
        <v>0</v>
      </c>
      <c r="J93" s="11">
        <f aca="true" t="shared" si="38" ref="J93:Q93">SUM(J94)</f>
        <v>0</v>
      </c>
      <c r="K93" s="11">
        <f t="shared" si="38"/>
        <v>0</v>
      </c>
      <c r="L93" s="11">
        <f t="shared" si="38"/>
        <v>0</v>
      </c>
      <c r="M93" s="11">
        <f t="shared" si="38"/>
        <v>0</v>
      </c>
      <c r="N93" s="11">
        <f t="shared" si="38"/>
        <v>0</v>
      </c>
      <c r="O93" s="11">
        <f t="shared" si="38"/>
        <v>0</v>
      </c>
      <c r="P93" s="11">
        <f t="shared" si="38"/>
        <v>100</v>
      </c>
      <c r="Q93" s="11">
        <f t="shared" si="38"/>
        <v>100</v>
      </c>
      <c r="R93" s="11">
        <f>SUM(R94)</f>
        <v>0</v>
      </c>
      <c r="S93" s="11">
        <f>SUM(S94)</f>
        <v>100</v>
      </c>
    </row>
    <row r="94" spans="1:19" ht="51">
      <c r="A94" s="9" t="s">
        <v>254</v>
      </c>
      <c r="B94" s="2" t="s">
        <v>8</v>
      </c>
      <c r="C94" s="2" t="s">
        <v>295</v>
      </c>
      <c r="D94" s="2" t="s">
        <v>296</v>
      </c>
      <c r="E94" s="2" t="s">
        <v>255</v>
      </c>
      <c r="F94" s="2"/>
      <c r="G94" s="2"/>
      <c r="H94" s="10"/>
      <c r="I94" s="11"/>
      <c r="J94" s="11"/>
      <c r="K94" s="11">
        <f>SUM(I94:J94)</f>
        <v>0</v>
      </c>
      <c r="L94" s="11"/>
      <c r="M94" s="11">
        <f>SUM(K94:L94)</f>
        <v>0</v>
      </c>
      <c r="N94" s="11"/>
      <c r="O94" s="11">
        <f>SUM(M94:N94)</f>
        <v>0</v>
      </c>
      <c r="P94" s="11">
        <v>100</v>
      </c>
      <c r="Q94" s="11">
        <f>SUM(O94:P94)</f>
        <v>100</v>
      </c>
      <c r="R94" s="11"/>
      <c r="S94" s="11">
        <f>SUM(Q94:R94)</f>
        <v>100</v>
      </c>
    </row>
    <row r="95" spans="1:19" ht="15">
      <c r="A95" s="9" t="s">
        <v>138</v>
      </c>
      <c r="B95" s="2" t="s">
        <v>8</v>
      </c>
      <c r="C95" s="2" t="s">
        <v>137</v>
      </c>
      <c r="D95" s="2" t="s">
        <v>10</v>
      </c>
      <c r="E95" s="2" t="s">
        <v>11</v>
      </c>
      <c r="F95" s="2"/>
      <c r="G95" s="2"/>
      <c r="H95" s="10"/>
      <c r="I95" s="21">
        <f>SUM(I98,I100,I96,I102)</f>
        <v>400</v>
      </c>
      <c r="J95" s="21">
        <f aca="true" t="shared" si="39" ref="J95:S95">SUM(J98,J100,J96,J102)</f>
        <v>0</v>
      </c>
      <c r="K95" s="21">
        <f t="shared" si="39"/>
        <v>400</v>
      </c>
      <c r="L95" s="21">
        <f t="shared" si="39"/>
        <v>0</v>
      </c>
      <c r="M95" s="21">
        <f t="shared" si="39"/>
        <v>400</v>
      </c>
      <c r="N95" s="21">
        <f t="shared" si="39"/>
        <v>0</v>
      </c>
      <c r="O95" s="21">
        <f t="shared" si="39"/>
        <v>400</v>
      </c>
      <c r="P95" s="21">
        <f t="shared" si="39"/>
        <v>28</v>
      </c>
      <c r="Q95" s="21">
        <f t="shared" si="39"/>
        <v>428</v>
      </c>
      <c r="R95" s="21">
        <f t="shared" si="39"/>
        <v>844.1279999999999</v>
      </c>
      <c r="S95" s="21">
        <f t="shared" si="39"/>
        <v>1272.128</v>
      </c>
    </row>
    <row r="96" spans="1:19" ht="51">
      <c r="A96" s="9" t="s">
        <v>297</v>
      </c>
      <c r="B96" s="2" t="s">
        <v>8</v>
      </c>
      <c r="C96" s="2" t="s">
        <v>137</v>
      </c>
      <c r="D96" s="2" t="s">
        <v>298</v>
      </c>
      <c r="E96" s="2" t="s">
        <v>11</v>
      </c>
      <c r="F96" s="2"/>
      <c r="G96" s="2"/>
      <c r="H96" s="10"/>
      <c r="I96" s="11">
        <f aca="true" t="shared" si="40" ref="I96:Q96">SUM(I97)</f>
        <v>0</v>
      </c>
      <c r="J96" s="11">
        <f t="shared" si="40"/>
        <v>0</v>
      </c>
      <c r="K96" s="11">
        <f t="shared" si="40"/>
        <v>0</v>
      </c>
      <c r="L96" s="11">
        <f t="shared" si="40"/>
        <v>0</v>
      </c>
      <c r="M96" s="11">
        <f t="shared" si="40"/>
        <v>0</v>
      </c>
      <c r="N96" s="11">
        <f t="shared" si="40"/>
        <v>0</v>
      </c>
      <c r="O96" s="11">
        <f t="shared" si="40"/>
        <v>0</v>
      </c>
      <c r="P96" s="11">
        <f t="shared" si="40"/>
        <v>28</v>
      </c>
      <c r="Q96" s="11">
        <f t="shared" si="40"/>
        <v>28</v>
      </c>
      <c r="R96" s="11">
        <f>SUM(R97)</f>
        <v>0</v>
      </c>
      <c r="S96" s="11">
        <f>SUM(S97)</f>
        <v>28</v>
      </c>
    </row>
    <row r="97" spans="1:19" ht="38.25">
      <c r="A97" s="9" t="s">
        <v>24</v>
      </c>
      <c r="B97" s="2" t="s">
        <v>8</v>
      </c>
      <c r="C97" s="2" t="s">
        <v>137</v>
      </c>
      <c r="D97" s="2" t="s">
        <v>298</v>
      </c>
      <c r="E97" s="2" t="s">
        <v>25</v>
      </c>
      <c r="F97" s="2"/>
      <c r="G97" s="2"/>
      <c r="H97" s="10"/>
      <c r="I97" s="11"/>
      <c r="J97" s="11"/>
      <c r="K97" s="11">
        <f>SUM(I97:J97)</f>
        <v>0</v>
      </c>
      <c r="L97" s="11"/>
      <c r="M97" s="11">
        <f>SUM(K97:L97)</f>
        <v>0</v>
      </c>
      <c r="N97" s="11"/>
      <c r="O97" s="11">
        <f>SUM(M97:N97)</f>
        <v>0</v>
      </c>
      <c r="P97" s="11">
        <v>28</v>
      </c>
      <c r="Q97" s="11">
        <f>SUM(O97:P97)</f>
        <v>28</v>
      </c>
      <c r="R97" s="11"/>
      <c r="S97" s="11">
        <f>SUM(Q97:R97)</f>
        <v>28</v>
      </c>
    </row>
    <row r="98" spans="1:19" ht="45" customHeight="1" hidden="1">
      <c r="A98" s="17" t="s">
        <v>140</v>
      </c>
      <c r="B98" s="2" t="s">
        <v>8</v>
      </c>
      <c r="C98" s="2" t="s">
        <v>137</v>
      </c>
      <c r="D98" s="2" t="s">
        <v>139</v>
      </c>
      <c r="E98" s="2" t="s">
        <v>11</v>
      </c>
      <c r="F98" s="2"/>
      <c r="G98" s="2"/>
      <c r="H98" s="10"/>
      <c r="I98" s="11">
        <f aca="true" t="shared" si="41" ref="I98:S98">SUM(I99)</f>
        <v>400</v>
      </c>
      <c r="J98" s="11">
        <f t="shared" si="41"/>
        <v>-400</v>
      </c>
      <c r="K98" s="11">
        <f t="shared" si="41"/>
        <v>0</v>
      </c>
      <c r="L98" s="11">
        <f t="shared" si="41"/>
        <v>0</v>
      </c>
      <c r="M98" s="11">
        <f t="shared" si="41"/>
        <v>0</v>
      </c>
      <c r="N98" s="11">
        <f t="shared" si="41"/>
        <v>0</v>
      </c>
      <c r="O98" s="11">
        <f t="shared" si="41"/>
        <v>0</v>
      </c>
      <c r="P98" s="11">
        <f t="shared" si="41"/>
        <v>0</v>
      </c>
      <c r="Q98" s="11">
        <f t="shared" si="41"/>
        <v>0</v>
      </c>
      <c r="R98" s="11">
        <f t="shared" si="41"/>
        <v>0</v>
      </c>
      <c r="S98" s="11">
        <f t="shared" si="41"/>
        <v>0</v>
      </c>
    </row>
    <row r="99" spans="1:19" ht="38.25" hidden="1">
      <c r="A99" s="9" t="s">
        <v>24</v>
      </c>
      <c r="B99" s="2" t="s">
        <v>8</v>
      </c>
      <c r="C99" s="2" t="s">
        <v>137</v>
      </c>
      <c r="D99" s="2" t="s">
        <v>139</v>
      </c>
      <c r="E99" s="2" t="s">
        <v>25</v>
      </c>
      <c r="F99" s="2"/>
      <c r="G99" s="2"/>
      <c r="H99" s="10"/>
      <c r="I99" s="11">
        <v>400</v>
      </c>
      <c r="J99" s="11">
        <v>-400</v>
      </c>
      <c r="K99" s="11">
        <f>SUM(I99:J99)</f>
        <v>0</v>
      </c>
      <c r="L99" s="11"/>
      <c r="M99" s="11">
        <f>SUM(K99:L99)</f>
        <v>0</v>
      </c>
      <c r="N99" s="11"/>
      <c r="O99" s="11">
        <f>SUM(M99:N99)</f>
        <v>0</v>
      </c>
      <c r="P99" s="11"/>
      <c r="Q99" s="11">
        <f>SUM(O99:P99)</f>
        <v>0</v>
      </c>
      <c r="R99" s="11"/>
      <c r="S99" s="11">
        <f>SUM(Q99:R99)</f>
        <v>0</v>
      </c>
    </row>
    <row r="100" spans="1:19" ht="63.75">
      <c r="A100" s="9" t="s">
        <v>241</v>
      </c>
      <c r="B100" s="2" t="s">
        <v>8</v>
      </c>
      <c r="C100" s="2" t="s">
        <v>137</v>
      </c>
      <c r="D100" s="2" t="s">
        <v>242</v>
      </c>
      <c r="E100" s="2" t="s">
        <v>11</v>
      </c>
      <c r="F100" s="2"/>
      <c r="G100" s="2"/>
      <c r="H100" s="10"/>
      <c r="I100" s="11">
        <f aca="true" t="shared" si="42" ref="I100:S100">SUM(I101)</f>
        <v>0</v>
      </c>
      <c r="J100" s="11">
        <f t="shared" si="42"/>
        <v>400</v>
      </c>
      <c r="K100" s="11">
        <f t="shared" si="42"/>
        <v>400</v>
      </c>
      <c r="L100" s="11">
        <f t="shared" si="42"/>
        <v>0</v>
      </c>
      <c r="M100" s="11">
        <f t="shared" si="42"/>
        <v>400</v>
      </c>
      <c r="N100" s="11">
        <f t="shared" si="42"/>
        <v>0</v>
      </c>
      <c r="O100" s="11">
        <f t="shared" si="42"/>
        <v>400</v>
      </c>
      <c r="P100" s="11">
        <f t="shared" si="42"/>
        <v>0</v>
      </c>
      <c r="Q100" s="11">
        <f t="shared" si="42"/>
        <v>400</v>
      </c>
      <c r="R100" s="21">
        <f t="shared" si="42"/>
        <v>444.128</v>
      </c>
      <c r="S100" s="21">
        <f t="shared" si="42"/>
        <v>844.1279999999999</v>
      </c>
    </row>
    <row r="101" spans="1:19" ht="39.75" customHeight="1">
      <c r="A101" s="9" t="s">
        <v>24</v>
      </c>
      <c r="B101" s="2" t="s">
        <v>8</v>
      </c>
      <c r="C101" s="2" t="s">
        <v>137</v>
      </c>
      <c r="D101" s="2" t="s">
        <v>242</v>
      </c>
      <c r="E101" s="2" t="s">
        <v>25</v>
      </c>
      <c r="F101" s="2"/>
      <c r="G101" s="2"/>
      <c r="H101" s="10"/>
      <c r="I101" s="11"/>
      <c r="J101" s="11">
        <v>400</v>
      </c>
      <c r="K101" s="11">
        <f>SUM(I101:J101)</f>
        <v>400</v>
      </c>
      <c r="L101" s="11"/>
      <c r="M101" s="11">
        <f>SUM(K101:L101)</f>
        <v>400</v>
      </c>
      <c r="N101" s="11"/>
      <c r="O101" s="11">
        <f>SUM(M101:N101)</f>
        <v>400</v>
      </c>
      <c r="P101" s="11"/>
      <c r="Q101" s="11">
        <f>SUM(O101:P101)</f>
        <v>400</v>
      </c>
      <c r="R101" s="21">
        <v>444.128</v>
      </c>
      <c r="S101" s="21">
        <f>SUM(Q101:R101)</f>
        <v>844.1279999999999</v>
      </c>
    </row>
    <row r="102" spans="1:19" ht="39.75" customHeight="1">
      <c r="A102" s="9" t="s">
        <v>324</v>
      </c>
      <c r="B102" s="2" t="s">
        <v>8</v>
      </c>
      <c r="C102" s="2" t="s">
        <v>137</v>
      </c>
      <c r="D102" s="2" t="s">
        <v>325</v>
      </c>
      <c r="E102" s="2" t="s">
        <v>11</v>
      </c>
      <c r="F102" s="2"/>
      <c r="G102" s="2"/>
      <c r="H102" s="10"/>
      <c r="I102" s="11">
        <f>SUM(I103)</f>
        <v>0</v>
      </c>
      <c r="J102" s="11">
        <f aca="true" t="shared" si="43" ref="J102:S102">SUM(J103)</f>
        <v>0</v>
      </c>
      <c r="K102" s="11">
        <f t="shared" si="43"/>
        <v>0</v>
      </c>
      <c r="L102" s="11">
        <f t="shared" si="43"/>
        <v>0</v>
      </c>
      <c r="M102" s="11">
        <f t="shared" si="43"/>
        <v>0</v>
      </c>
      <c r="N102" s="11">
        <f t="shared" si="43"/>
        <v>0</v>
      </c>
      <c r="O102" s="11">
        <f t="shared" si="43"/>
        <v>0</v>
      </c>
      <c r="P102" s="11">
        <f t="shared" si="43"/>
        <v>0</v>
      </c>
      <c r="Q102" s="11">
        <f t="shared" si="43"/>
        <v>0</v>
      </c>
      <c r="R102" s="11">
        <f t="shared" si="43"/>
        <v>400</v>
      </c>
      <c r="S102" s="11">
        <f t="shared" si="43"/>
        <v>400</v>
      </c>
    </row>
    <row r="103" spans="1:19" ht="39.75" customHeight="1">
      <c r="A103" s="9" t="s">
        <v>24</v>
      </c>
      <c r="B103" s="2" t="s">
        <v>8</v>
      </c>
      <c r="C103" s="2" t="s">
        <v>137</v>
      </c>
      <c r="D103" s="2" t="s">
        <v>325</v>
      </c>
      <c r="E103" s="2" t="s">
        <v>25</v>
      </c>
      <c r="F103" s="2"/>
      <c r="G103" s="2"/>
      <c r="H103" s="10"/>
      <c r="I103" s="11"/>
      <c r="J103" s="11"/>
      <c r="K103" s="11">
        <f>SUM(I103:J103)</f>
        <v>0</v>
      </c>
      <c r="L103" s="11"/>
      <c r="M103" s="11">
        <f>SUM(K103:L103)</f>
        <v>0</v>
      </c>
      <c r="N103" s="11"/>
      <c r="O103" s="11">
        <f>SUM(M103:N103)</f>
        <v>0</v>
      </c>
      <c r="P103" s="11"/>
      <c r="Q103" s="11">
        <f>SUM(O103:P103)</f>
        <v>0</v>
      </c>
      <c r="R103" s="11">
        <v>400</v>
      </c>
      <c r="S103" s="11">
        <f>SUM(Q103:R103)</f>
        <v>400</v>
      </c>
    </row>
    <row r="104" spans="1:19" ht="27.75" customHeight="1">
      <c r="A104" s="9" t="s">
        <v>142</v>
      </c>
      <c r="B104" s="2" t="s">
        <v>8</v>
      </c>
      <c r="C104" s="2" t="s">
        <v>141</v>
      </c>
      <c r="D104" s="2" t="s">
        <v>10</v>
      </c>
      <c r="E104" s="2" t="s">
        <v>11</v>
      </c>
      <c r="F104" s="2"/>
      <c r="G104" s="2"/>
      <c r="H104" s="10"/>
      <c r="I104" s="11">
        <f aca="true" t="shared" si="44" ref="I104:S105">SUM(I105)</f>
        <v>100</v>
      </c>
      <c r="J104" s="11">
        <f t="shared" si="44"/>
        <v>0</v>
      </c>
      <c r="K104" s="11">
        <f t="shared" si="44"/>
        <v>100</v>
      </c>
      <c r="L104" s="11">
        <f t="shared" si="44"/>
        <v>0</v>
      </c>
      <c r="M104" s="11">
        <f t="shared" si="44"/>
        <v>100</v>
      </c>
      <c r="N104" s="11">
        <f t="shared" si="44"/>
        <v>0</v>
      </c>
      <c r="O104" s="11">
        <f t="shared" si="44"/>
        <v>100</v>
      </c>
      <c r="P104" s="11">
        <f t="shared" si="44"/>
        <v>-50</v>
      </c>
      <c r="Q104" s="11">
        <f t="shared" si="44"/>
        <v>50</v>
      </c>
      <c r="R104" s="11">
        <f t="shared" si="44"/>
        <v>0</v>
      </c>
      <c r="S104" s="11">
        <f t="shared" si="44"/>
        <v>50</v>
      </c>
    </row>
    <row r="105" spans="1:19" ht="27.75" customHeight="1">
      <c r="A105" s="17" t="s">
        <v>144</v>
      </c>
      <c r="B105" s="2" t="s">
        <v>8</v>
      </c>
      <c r="C105" s="2" t="s">
        <v>141</v>
      </c>
      <c r="D105" s="2" t="s">
        <v>143</v>
      </c>
      <c r="E105" s="2" t="s">
        <v>11</v>
      </c>
      <c r="F105" s="2"/>
      <c r="G105" s="2"/>
      <c r="H105" s="10"/>
      <c r="I105" s="11">
        <f t="shared" si="44"/>
        <v>100</v>
      </c>
      <c r="J105" s="11">
        <f t="shared" si="44"/>
        <v>0</v>
      </c>
      <c r="K105" s="11">
        <f t="shared" si="44"/>
        <v>100</v>
      </c>
      <c r="L105" s="11">
        <f t="shared" si="44"/>
        <v>0</v>
      </c>
      <c r="M105" s="11">
        <f t="shared" si="44"/>
        <v>100</v>
      </c>
      <c r="N105" s="11">
        <f t="shared" si="44"/>
        <v>0</v>
      </c>
      <c r="O105" s="11">
        <f t="shared" si="44"/>
        <v>100</v>
      </c>
      <c r="P105" s="11">
        <f t="shared" si="44"/>
        <v>-50</v>
      </c>
      <c r="Q105" s="11">
        <f t="shared" si="44"/>
        <v>50</v>
      </c>
      <c r="R105" s="11">
        <f t="shared" si="44"/>
        <v>0</v>
      </c>
      <c r="S105" s="11">
        <f t="shared" si="44"/>
        <v>50</v>
      </c>
    </row>
    <row r="106" spans="1:19" ht="27.75" customHeight="1">
      <c r="A106" s="9" t="s">
        <v>24</v>
      </c>
      <c r="B106" s="2" t="s">
        <v>8</v>
      </c>
      <c r="C106" s="2" t="s">
        <v>141</v>
      </c>
      <c r="D106" s="2" t="s">
        <v>143</v>
      </c>
      <c r="E106" s="2" t="s">
        <v>25</v>
      </c>
      <c r="F106" s="2"/>
      <c r="G106" s="2"/>
      <c r="H106" s="10"/>
      <c r="I106" s="11">
        <v>100</v>
      </c>
      <c r="J106" s="11"/>
      <c r="K106" s="11">
        <f>SUM(I106:J106)</f>
        <v>100</v>
      </c>
      <c r="L106" s="11"/>
      <c r="M106" s="11">
        <f>SUM(K106:L106)</f>
        <v>100</v>
      </c>
      <c r="N106" s="11"/>
      <c r="O106" s="11">
        <f>SUM(M106:N106)</f>
        <v>100</v>
      </c>
      <c r="P106" s="11">
        <v>-50</v>
      </c>
      <c r="Q106" s="11">
        <f>SUM(O106:P106)</f>
        <v>50</v>
      </c>
      <c r="R106" s="11"/>
      <c r="S106" s="11">
        <f>SUM(Q106:R106)</f>
        <v>50</v>
      </c>
    </row>
    <row r="107" spans="1:19" ht="27.75" customHeight="1">
      <c r="A107" s="9" t="s">
        <v>43</v>
      </c>
      <c r="B107" s="2" t="s">
        <v>8</v>
      </c>
      <c r="C107" s="2" t="s">
        <v>44</v>
      </c>
      <c r="D107" s="2" t="s">
        <v>10</v>
      </c>
      <c r="E107" s="2" t="s">
        <v>11</v>
      </c>
      <c r="F107" s="2"/>
      <c r="G107" s="2"/>
      <c r="H107" s="10"/>
      <c r="I107" s="11">
        <f>SUM(I111,I108)</f>
        <v>120</v>
      </c>
      <c r="J107" s="11">
        <f aca="true" t="shared" si="45" ref="J107:S107">SUM(J111,J108)</f>
        <v>0</v>
      </c>
      <c r="K107" s="11">
        <f t="shared" si="45"/>
        <v>120</v>
      </c>
      <c r="L107" s="11">
        <f t="shared" si="45"/>
        <v>0</v>
      </c>
      <c r="M107" s="11">
        <f t="shared" si="45"/>
        <v>120</v>
      </c>
      <c r="N107" s="11">
        <f t="shared" si="45"/>
        <v>0</v>
      </c>
      <c r="O107" s="11">
        <f t="shared" si="45"/>
        <v>120</v>
      </c>
      <c r="P107" s="11">
        <f t="shared" si="45"/>
        <v>-25</v>
      </c>
      <c r="Q107" s="11">
        <f t="shared" si="45"/>
        <v>95</v>
      </c>
      <c r="R107" s="11">
        <f t="shared" si="45"/>
        <v>3000</v>
      </c>
      <c r="S107" s="11">
        <f t="shared" si="45"/>
        <v>3095</v>
      </c>
    </row>
    <row r="108" spans="1:19" ht="27.75" customHeight="1">
      <c r="A108" s="9" t="s">
        <v>50</v>
      </c>
      <c r="B108" s="2" t="s">
        <v>8</v>
      </c>
      <c r="C108" s="2" t="s">
        <v>51</v>
      </c>
      <c r="D108" s="2" t="s">
        <v>10</v>
      </c>
      <c r="E108" s="2" t="s">
        <v>11</v>
      </c>
      <c r="F108" s="2"/>
      <c r="G108" s="2"/>
      <c r="H108" s="10"/>
      <c r="I108" s="11">
        <f aca="true" t="shared" si="46" ref="I108:S109">SUM(I109)</f>
        <v>0</v>
      </c>
      <c r="J108" s="11">
        <f t="shared" si="46"/>
        <v>0</v>
      </c>
      <c r="K108" s="11">
        <f t="shared" si="46"/>
        <v>0</v>
      </c>
      <c r="L108" s="11">
        <f t="shared" si="46"/>
        <v>0</v>
      </c>
      <c r="M108" s="11">
        <f t="shared" si="46"/>
        <v>0</v>
      </c>
      <c r="N108" s="11">
        <f t="shared" si="46"/>
        <v>0</v>
      </c>
      <c r="O108" s="11">
        <f t="shared" si="46"/>
        <v>0</v>
      </c>
      <c r="P108" s="11">
        <f t="shared" si="46"/>
        <v>0</v>
      </c>
      <c r="Q108" s="11">
        <f t="shared" si="46"/>
        <v>0</v>
      </c>
      <c r="R108" s="11">
        <f t="shared" si="46"/>
        <v>3000</v>
      </c>
      <c r="S108" s="11">
        <f t="shared" si="46"/>
        <v>3000</v>
      </c>
    </row>
    <row r="109" spans="1:19" ht="93" customHeight="1">
      <c r="A109" s="9" t="s">
        <v>309</v>
      </c>
      <c r="B109" s="2" t="s">
        <v>8</v>
      </c>
      <c r="C109" s="2" t="s">
        <v>51</v>
      </c>
      <c r="D109" s="2" t="s">
        <v>310</v>
      </c>
      <c r="E109" s="2" t="s">
        <v>11</v>
      </c>
      <c r="F109" s="2"/>
      <c r="G109" s="2"/>
      <c r="H109" s="10"/>
      <c r="I109" s="11">
        <f t="shared" si="46"/>
        <v>0</v>
      </c>
      <c r="J109" s="11">
        <f t="shared" si="46"/>
        <v>0</v>
      </c>
      <c r="K109" s="11">
        <f t="shared" si="46"/>
        <v>0</v>
      </c>
      <c r="L109" s="11">
        <f t="shared" si="46"/>
        <v>0</v>
      </c>
      <c r="M109" s="11">
        <f t="shared" si="46"/>
        <v>0</v>
      </c>
      <c r="N109" s="11">
        <f t="shared" si="46"/>
        <v>0</v>
      </c>
      <c r="O109" s="11">
        <f t="shared" si="46"/>
        <v>0</v>
      </c>
      <c r="P109" s="11">
        <f t="shared" si="46"/>
        <v>0</v>
      </c>
      <c r="Q109" s="11">
        <f t="shared" si="46"/>
        <v>0</v>
      </c>
      <c r="R109" s="11">
        <f t="shared" si="46"/>
        <v>3000</v>
      </c>
      <c r="S109" s="11">
        <f t="shared" si="46"/>
        <v>3000</v>
      </c>
    </row>
    <row r="110" spans="1:19" ht="27.75" customHeight="1">
      <c r="A110" s="9" t="s">
        <v>24</v>
      </c>
      <c r="B110" s="2" t="s">
        <v>8</v>
      </c>
      <c r="C110" s="2" t="s">
        <v>51</v>
      </c>
      <c r="D110" s="2" t="s">
        <v>310</v>
      </c>
      <c r="E110" s="2" t="s">
        <v>25</v>
      </c>
      <c r="F110" s="2"/>
      <c r="G110" s="2"/>
      <c r="H110" s="10"/>
      <c r="I110" s="11"/>
      <c r="J110" s="11"/>
      <c r="K110" s="11">
        <f>SUM(I110:J110)</f>
        <v>0</v>
      </c>
      <c r="L110" s="11"/>
      <c r="M110" s="11">
        <f>SUM(K110:L110)</f>
        <v>0</v>
      </c>
      <c r="N110" s="11"/>
      <c r="O110" s="11">
        <f>SUM(M110:N110)</f>
        <v>0</v>
      </c>
      <c r="P110" s="11"/>
      <c r="Q110" s="11">
        <f>SUM(O110:P110)</f>
        <v>0</v>
      </c>
      <c r="R110" s="11">
        <v>3000</v>
      </c>
      <c r="S110" s="11">
        <f>SUM(Q110:R110)</f>
        <v>3000</v>
      </c>
    </row>
    <row r="111" spans="1:19" ht="27.75" customHeight="1">
      <c r="A111" s="9" t="s">
        <v>162</v>
      </c>
      <c r="B111" s="2" t="s">
        <v>8</v>
      </c>
      <c r="C111" s="2" t="s">
        <v>58</v>
      </c>
      <c r="D111" s="2" t="s">
        <v>10</v>
      </c>
      <c r="E111" s="2" t="s">
        <v>11</v>
      </c>
      <c r="F111" s="2"/>
      <c r="G111" s="2"/>
      <c r="H111" s="10"/>
      <c r="I111" s="11">
        <f>SUM(I112)</f>
        <v>120</v>
      </c>
      <c r="J111" s="11">
        <f aca="true" t="shared" si="47" ref="J111:S112">SUM(J112)</f>
        <v>0</v>
      </c>
      <c r="K111" s="11">
        <f t="shared" si="47"/>
        <v>120</v>
      </c>
      <c r="L111" s="11">
        <f t="shared" si="47"/>
        <v>0</v>
      </c>
      <c r="M111" s="11">
        <f t="shared" si="47"/>
        <v>120</v>
      </c>
      <c r="N111" s="11">
        <f t="shared" si="47"/>
        <v>0</v>
      </c>
      <c r="O111" s="11">
        <f t="shared" si="47"/>
        <v>120</v>
      </c>
      <c r="P111" s="11">
        <f t="shared" si="47"/>
        <v>-25</v>
      </c>
      <c r="Q111" s="11">
        <f t="shared" si="47"/>
        <v>95</v>
      </c>
      <c r="R111" s="11">
        <f t="shared" si="47"/>
        <v>0</v>
      </c>
      <c r="S111" s="11">
        <f t="shared" si="47"/>
        <v>95</v>
      </c>
    </row>
    <row r="112" spans="1:19" ht="25.5">
      <c r="A112" s="17" t="s">
        <v>164</v>
      </c>
      <c r="B112" s="2" t="s">
        <v>8</v>
      </c>
      <c r="C112" s="2" t="s">
        <v>58</v>
      </c>
      <c r="D112" s="2" t="s">
        <v>163</v>
      </c>
      <c r="E112" s="2" t="s">
        <v>11</v>
      </c>
      <c r="F112" s="2"/>
      <c r="G112" s="2"/>
      <c r="H112" s="10"/>
      <c r="I112" s="11">
        <f>SUM(I113)</f>
        <v>120</v>
      </c>
      <c r="J112" s="11">
        <f t="shared" si="47"/>
        <v>0</v>
      </c>
      <c r="K112" s="11">
        <f t="shared" si="47"/>
        <v>120</v>
      </c>
      <c r="L112" s="11">
        <f t="shared" si="47"/>
        <v>0</v>
      </c>
      <c r="M112" s="11">
        <f t="shared" si="47"/>
        <v>120</v>
      </c>
      <c r="N112" s="11">
        <f t="shared" si="47"/>
        <v>0</v>
      </c>
      <c r="O112" s="11">
        <f t="shared" si="47"/>
        <v>120</v>
      </c>
      <c r="P112" s="11">
        <f t="shared" si="47"/>
        <v>-25</v>
      </c>
      <c r="Q112" s="11">
        <f t="shared" si="47"/>
        <v>95</v>
      </c>
      <c r="R112" s="11">
        <f t="shared" si="47"/>
        <v>0</v>
      </c>
      <c r="S112" s="11">
        <f t="shared" si="47"/>
        <v>95</v>
      </c>
    </row>
    <row r="113" spans="1:19" ht="38.25">
      <c r="A113" s="9" t="s">
        <v>24</v>
      </c>
      <c r="B113" s="2" t="s">
        <v>8</v>
      </c>
      <c r="C113" s="2" t="s">
        <v>58</v>
      </c>
      <c r="D113" s="2" t="s">
        <v>163</v>
      </c>
      <c r="E113" s="2" t="s">
        <v>25</v>
      </c>
      <c r="F113" s="2"/>
      <c r="G113" s="2"/>
      <c r="H113" s="10"/>
      <c r="I113" s="11">
        <v>120</v>
      </c>
      <c r="J113" s="11"/>
      <c r="K113" s="11">
        <f>SUM(I113:J113)</f>
        <v>120</v>
      </c>
      <c r="L113" s="11"/>
      <c r="M113" s="11">
        <f>SUM(K113:L113)</f>
        <v>120</v>
      </c>
      <c r="N113" s="11"/>
      <c r="O113" s="11">
        <f>SUM(M113:N113)</f>
        <v>120</v>
      </c>
      <c r="P113" s="11">
        <v>-25</v>
      </c>
      <c r="Q113" s="11">
        <f>SUM(O113:P113)</f>
        <v>95</v>
      </c>
      <c r="R113" s="11"/>
      <c r="S113" s="11">
        <f>SUM(Q113:R113)</f>
        <v>95</v>
      </c>
    </row>
    <row r="114" spans="1:19" ht="15">
      <c r="A114" s="9" t="s">
        <v>171</v>
      </c>
      <c r="B114" s="2" t="s">
        <v>8</v>
      </c>
      <c r="C114" s="2" t="s">
        <v>67</v>
      </c>
      <c r="D114" s="2" t="s">
        <v>10</v>
      </c>
      <c r="E114" s="2" t="s">
        <v>11</v>
      </c>
      <c r="F114" s="2"/>
      <c r="G114" s="2"/>
      <c r="H114" s="10"/>
      <c r="I114" s="11">
        <f aca="true" t="shared" si="48" ref="I114:O114">SUM(I120,I115,I133,I136)</f>
        <v>18820.9</v>
      </c>
      <c r="J114" s="21">
        <f t="shared" si="48"/>
        <v>176.2</v>
      </c>
      <c r="K114" s="21">
        <f t="shared" si="48"/>
        <v>18997.1</v>
      </c>
      <c r="L114" s="21">
        <f t="shared" si="48"/>
        <v>229.1</v>
      </c>
      <c r="M114" s="21">
        <f t="shared" si="48"/>
        <v>19226.199999999997</v>
      </c>
      <c r="N114" s="21">
        <f t="shared" si="48"/>
        <v>500</v>
      </c>
      <c r="O114" s="21">
        <f t="shared" si="48"/>
        <v>19726.199999999997</v>
      </c>
      <c r="P114" s="21">
        <f>SUM(P120,P115,P133,P136)</f>
        <v>-64.6</v>
      </c>
      <c r="Q114" s="21">
        <f>SUM(Q120,Q115,Q133,Q136)</f>
        <v>19661.6</v>
      </c>
      <c r="R114" s="21">
        <f>SUM(R120,R115,R133,R136)</f>
        <v>99.2</v>
      </c>
      <c r="S114" s="21">
        <f>SUM(S120,S115,S133,S136)</f>
        <v>19760.8</v>
      </c>
    </row>
    <row r="115" spans="1:19" ht="15">
      <c r="A115" s="9" t="s">
        <v>68</v>
      </c>
      <c r="B115" s="2" t="s">
        <v>8</v>
      </c>
      <c r="C115" s="2" t="s">
        <v>69</v>
      </c>
      <c r="D115" s="2" t="s">
        <v>10</v>
      </c>
      <c r="E115" s="2" t="s">
        <v>11</v>
      </c>
      <c r="F115" s="2" t="s">
        <v>9</v>
      </c>
      <c r="G115" s="2" t="s">
        <v>9</v>
      </c>
      <c r="H115" s="10">
        <v>0</v>
      </c>
      <c r="I115" s="11">
        <f aca="true" t="shared" si="49" ref="I115:O115">SUM(I116,I118)</f>
        <v>4030.1</v>
      </c>
      <c r="J115" s="21">
        <f t="shared" si="49"/>
        <v>66.591</v>
      </c>
      <c r="K115" s="21">
        <f t="shared" si="49"/>
        <v>4096.691</v>
      </c>
      <c r="L115" s="21">
        <f t="shared" si="49"/>
        <v>229.1</v>
      </c>
      <c r="M115" s="21">
        <f t="shared" si="49"/>
        <v>4325.791</v>
      </c>
      <c r="N115" s="21">
        <f t="shared" si="49"/>
        <v>0</v>
      </c>
      <c r="O115" s="21">
        <f t="shared" si="49"/>
        <v>4325.791</v>
      </c>
      <c r="P115" s="21">
        <f>SUM(P116,P118)</f>
        <v>0</v>
      </c>
      <c r="Q115" s="21">
        <f>SUM(Q116,Q118)</f>
        <v>4325.791</v>
      </c>
      <c r="R115" s="21">
        <f>SUM(R116,R118)</f>
        <v>99.2</v>
      </c>
      <c r="S115" s="21">
        <f>SUM(S116,S118)</f>
        <v>4424.991</v>
      </c>
    </row>
    <row r="116" spans="1:19" ht="15">
      <c r="A116" s="9" t="s">
        <v>258</v>
      </c>
      <c r="B116" s="2" t="s">
        <v>8</v>
      </c>
      <c r="C116" s="2" t="s">
        <v>69</v>
      </c>
      <c r="D116" s="2" t="s">
        <v>259</v>
      </c>
      <c r="E116" s="2" t="s">
        <v>11</v>
      </c>
      <c r="F116" s="2"/>
      <c r="G116" s="2"/>
      <c r="H116" s="10"/>
      <c r="I116" s="11">
        <f aca="true" t="shared" si="50" ref="I116:S116">SUM(I117)</f>
        <v>0</v>
      </c>
      <c r="J116" s="21">
        <f t="shared" si="50"/>
        <v>66.591</v>
      </c>
      <c r="K116" s="21">
        <f t="shared" si="50"/>
        <v>66.591</v>
      </c>
      <c r="L116" s="21">
        <f t="shared" si="50"/>
        <v>229.1</v>
      </c>
      <c r="M116" s="21">
        <f t="shared" si="50"/>
        <v>295.691</v>
      </c>
      <c r="N116" s="21">
        <f t="shared" si="50"/>
        <v>0</v>
      </c>
      <c r="O116" s="21">
        <f t="shared" si="50"/>
        <v>295.691</v>
      </c>
      <c r="P116" s="21">
        <f t="shared" si="50"/>
        <v>0</v>
      </c>
      <c r="Q116" s="21">
        <f t="shared" si="50"/>
        <v>295.691</v>
      </c>
      <c r="R116" s="21">
        <f t="shared" si="50"/>
        <v>99.2</v>
      </c>
      <c r="S116" s="21">
        <f t="shared" si="50"/>
        <v>394.89099999999996</v>
      </c>
    </row>
    <row r="117" spans="1:19" ht="25.5">
      <c r="A117" s="9" t="s">
        <v>48</v>
      </c>
      <c r="B117" s="2" t="s">
        <v>8</v>
      </c>
      <c r="C117" s="2" t="s">
        <v>69</v>
      </c>
      <c r="D117" s="2" t="s">
        <v>259</v>
      </c>
      <c r="E117" s="2" t="s">
        <v>49</v>
      </c>
      <c r="F117" s="2"/>
      <c r="G117" s="2"/>
      <c r="H117" s="10"/>
      <c r="I117" s="11"/>
      <c r="J117" s="21">
        <v>66.591</v>
      </c>
      <c r="K117" s="21">
        <f>SUM(I117:J117)</f>
        <v>66.591</v>
      </c>
      <c r="L117" s="21">
        <v>229.1</v>
      </c>
      <c r="M117" s="21">
        <f>SUM(K117:L117)</f>
        <v>295.691</v>
      </c>
      <c r="N117" s="21"/>
      <c r="O117" s="21">
        <f>SUM(M117:N117)</f>
        <v>295.691</v>
      </c>
      <c r="P117" s="21"/>
      <c r="Q117" s="21">
        <f>SUM(O117:P117)</f>
        <v>295.691</v>
      </c>
      <c r="R117" s="21">
        <v>99.2</v>
      </c>
      <c r="S117" s="21">
        <f>SUM(Q117:R117)</f>
        <v>394.89099999999996</v>
      </c>
    </row>
    <row r="118" spans="1:19" ht="204">
      <c r="A118" s="9" t="s">
        <v>227</v>
      </c>
      <c r="B118" s="2" t="s">
        <v>8</v>
      </c>
      <c r="C118" s="2" t="s">
        <v>69</v>
      </c>
      <c r="D118" s="2" t="s">
        <v>70</v>
      </c>
      <c r="E118" s="2" t="s">
        <v>11</v>
      </c>
      <c r="F118" s="2" t="s">
        <v>9</v>
      </c>
      <c r="G118" s="2" t="s">
        <v>9</v>
      </c>
      <c r="H118" s="10">
        <v>0</v>
      </c>
      <c r="I118" s="11">
        <f aca="true" t="shared" si="51" ref="I118:S118">SUM(I119)</f>
        <v>4030.1</v>
      </c>
      <c r="J118" s="11">
        <f t="shared" si="51"/>
        <v>0</v>
      </c>
      <c r="K118" s="11">
        <f t="shared" si="51"/>
        <v>4030.1</v>
      </c>
      <c r="L118" s="11">
        <f t="shared" si="51"/>
        <v>0</v>
      </c>
      <c r="M118" s="11">
        <f t="shared" si="51"/>
        <v>4030.1</v>
      </c>
      <c r="N118" s="11">
        <f t="shared" si="51"/>
        <v>0</v>
      </c>
      <c r="O118" s="11">
        <f t="shared" si="51"/>
        <v>4030.1</v>
      </c>
      <c r="P118" s="11">
        <f t="shared" si="51"/>
        <v>0</v>
      </c>
      <c r="Q118" s="11">
        <f t="shared" si="51"/>
        <v>4030.1</v>
      </c>
      <c r="R118" s="11">
        <f t="shared" si="51"/>
        <v>0</v>
      </c>
      <c r="S118" s="11">
        <f t="shared" si="51"/>
        <v>4030.1</v>
      </c>
    </row>
    <row r="119" spans="1:19" ht="76.5">
      <c r="A119" s="9" t="s">
        <v>217</v>
      </c>
      <c r="B119" s="2" t="s">
        <v>8</v>
      </c>
      <c r="C119" s="2" t="s">
        <v>69</v>
      </c>
      <c r="D119" s="2" t="s">
        <v>70</v>
      </c>
      <c r="E119" s="2" t="s">
        <v>54</v>
      </c>
      <c r="F119" s="2" t="s">
        <v>9</v>
      </c>
      <c r="G119" s="2" t="s">
        <v>9</v>
      </c>
      <c r="H119" s="10">
        <v>0</v>
      </c>
      <c r="I119" s="11">
        <v>4030.1</v>
      </c>
      <c r="J119" s="11"/>
      <c r="K119" s="11">
        <f>SUM(I119:J119)</f>
        <v>4030.1</v>
      </c>
      <c r="L119" s="11"/>
      <c r="M119" s="11">
        <f>SUM(K119:L119)</f>
        <v>4030.1</v>
      </c>
      <c r="N119" s="11"/>
      <c r="O119" s="11">
        <f>SUM(M119:N119)</f>
        <v>4030.1</v>
      </c>
      <c r="P119" s="11"/>
      <c r="Q119" s="11">
        <f>SUM(O119:P119)</f>
        <v>4030.1</v>
      </c>
      <c r="R119" s="11"/>
      <c r="S119" s="11">
        <f>SUM(Q119:R119)</f>
        <v>4030.1</v>
      </c>
    </row>
    <row r="120" spans="1:19" ht="15">
      <c r="A120" s="9" t="s">
        <v>172</v>
      </c>
      <c r="B120" s="2" t="s">
        <v>8</v>
      </c>
      <c r="C120" s="2" t="s">
        <v>71</v>
      </c>
      <c r="D120" s="2" t="s">
        <v>10</v>
      </c>
      <c r="E120" s="2" t="s">
        <v>11</v>
      </c>
      <c r="F120" s="2"/>
      <c r="G120" s="2"/>
      <c r="H120" s="10"/>
      <c r="I120" s="21">
        <f>SUM(I123,I125,I127,I129,I121,I131)</f>
        <v>7029.4</v>
      </c>
      <c r="J120" s="21">
        <f aca="true" t="shared" si="52" ref="J120:Q120">SUM(J123,J125,J127,J129,J121,J131)</f>
        <v>109.60899999999998</v>
      </c>
      <c r="K120" s="21">
        <f t="shared" si="52"/>
        <v>7139.009</v>
      </c>
      <c r="L120" s="21">
        <f t="shared" si="52"/>
        <v>0</v>
      </c>
      <c r="M120" s="21">
        <f t="shared" si="52"/>
        <v>7139.009</v>
      </c>
      <c r="N120" s="21">
        <f t="shared" si="52"/>
        <v>500</v>
      </c>
      <c r="O120" s="21">
        <f t="shared" si="52"/>
        <v>7639.009</v>
      </c>
      <c r="P120" s="21">
        <f t="shared" si="52"/>
        <v>-64.6</v>
      </c>
      <c r="Q120" s="21">
        <f t="shared" si="52"/>
        <v>7574.409</v>
      </c>
      <c r="R120" s="21">
        <f>SUM(R123,R125,R127,R129,R121,R131)</f>
        <v>0</v>
      </c>
      <c r="S120" s="21">
        <f>SUM(S123,S125,S127,S129,S121,S131)</f>
        <v>7574.409</v>
      </c>
    </row>
    <row r="121" spans="1:19" ht="15">
      <c r="A121" s="9" t="s">
        <v>258</v>
      </c>
      <c r="B121" s="2" t="s">
        <v>8</v>
      </c>
      <c r="C121" s="2" t="s">
        <v>71</v>
      </c>
      <c r="D121" s="2" t="s">
        <v>259</v>
      </c>
      <c r="E121" s="2" t="s">
        <v>11</v>
      </c>
      <c r="F121" s="2"/>
      <c r="G121" s="2"/>
      <c r="H121" s="10"/>
      <c r="I121" s="11">
        <f aca="true" t="shared" si="53" ref="I121:S121">SUM(I122)</f>
        <v>0</v>
      </c>
      <c r="J121" s="21">
        <f t="shared" si="53"/>
        <v>309.609</v>
      </c>
      <c r="K121" s="21">
        <f t="shared" si="53"/>
        <v>309.609</v>
      </c>
      <c r="L121" s="21">
        <f t="shared" si="53"/>
        <v>0</v>
      </c>
      <c r="M121" s="21">
        <f t="shared" si="53"/>
        <v>309.609</v>
      </c>
      <c r="N121" s="21">
        <f t="shared" si="53"/>
        <v>500</v>
      </c>
      <c r="O121" s="21">
        <f t="shared" si="53"/>
        <v>809.6089999999999</v>
      </c>
      <c r="P121" s="21">
        <f t="shared" si="53"/>
        <v>0</v>
      </c>
      <c r="Q121" s="21">
        <f t="shared" si="53"/>
        <v>809.6089999999999</v>
      </c>
      <c r="R121" s="21">
        <f t="shared" si="53"/>
        <v>0</v>
      </c>
      <c r="S121" s="21">
        <f t="shared" si="53"/>
        <v>809.6089999999999</v>
      </c>
    </row>
    <row r="122" spans="1:19" ht="25.5">
      <c r="A122" s="9" t="s">
        <v>48</v>
      </c>
      <c r="B122" s="2" t="s">
        <v>8</v>
      </c>
      <c r="C122" s="2" t="s">
        <v>71</v>
      </c>
      <c r="D122" s="2" t="s">
        <v>259</v>
      </c>
      <c r="E122" s="2" t="s">
        <v>49</v>
      </c>
      <c r="F122" s="2"/>
      <c r="G122" s="2"/>
      <c r="H122" s="10"/>
      <c r="I122" s="11"/>
      <c r="J122" s="21">
        <v>309.609</v>
      </c>
      <c r="K122" s="21">
        <f>SUM(I122:J122)</f>
        <v>309.609</v>
      </c>
      <c r="L122" s="21"/>
      <c r="M122" s="21">
        <f>SUM(K122:L122)</f>
        <v>309.609</v>
      </c>
      <c r="N122" s="21">
        <v>500</v>
      </c>
      <c r="O122" s="21">
        <f>SUM(M122:N122)</f>
        <v>809.6089999999999</v>
      </c>
      <c r="P122" s="21"/>
      <c r="Q122" s="21">
        <f>SUM(O122:P122)</f>
        <v>809.6089999999999</v>
      </c>
      <c r="R122" s="21"/>
      <c r="S122" s="21">
        <f>SUM(Q122:R122)</f>
        <v>809.6089999999999</v>
      </c>
    </row>
    <row r="123" spans="1:19" ht="51">
      <c r="A123" s="17" t="s">
        <v>215</v>
      </c>
      <c r="B123" s="2" t="s">
        <v>8</v>
      </c>
      <c r="C123" s="2" t="s">
        <v>71</v>
      </c>
      <c r="D123" s="2" t="s">
        <v>170</v>
      </c>
      <c r="E123" s="2" t="s">
        <v>11</v>
      </c>
      <c r="F123" s="2"/>
      <c r="G123" s="2"/>
      <c r="H123" s="10"/>
      <c r="I123" s="11">
        <f aca="true" t="shared" si="54" ref="I123:S123">SUM(I124)</f>
        <v>611.3</v>
      </c>
      <c r="J123" s="11">
        <f t="shared" si="54"/>
        <v>-200</v>
      </c>
      <c r="K123" s="11">
        <f t="shared" si="54"/>
        <v>411.29999999999995</v>
      </c>
      <c r="L123" s="11">
        <f t="shared" si="54"/>
        <v>0</v>
      </c>
      <c r="M123" s="11">
        <f t="shared" si="54"/>
        <v>411.29999999999995</v>
      </c>
      <c r="N123" s="11">
        <f t="shared" si="54"/>
        <v>0</v>
      </c>
      <c r="O123" s="11">
        <f t="shared" si="54"/>
        <v>411.29999999999995</v>
      </c>
      <c r="P123" s="11">
        <f t="shared" si="54"/>
        <v>0</v>
      </c>
      <c r="Q123" s="11">
        <f t="shared" si="54"/>
        <v>411.29999999999995</v>
      </c>
      <c r="R123" s="11">
        <f t="shared" si="54"/>
        <v>0</v>
      </c>
      <c r="S123" s="11">
        <f t="shared" si="54"/>
        <v>411.29999999999995</v>
      </c>
    </row>
    <row r="124" spans="1:19" ht="38.25">
      <c r="A124" s="9" t="s">
        <v>225</v>
      </c>
      <c r="B124" s="2" t="s">
        <v>8</v>
      </c>
      <c r="C124" s="2" t="s">
        <v>71</v>
      </c>
      <c r="D124" s="2" t="s">
        <v>170</v>
      </c>
      <c r="E124" s="2" t="s">
        <v>136</v>
      </c>
      <c r="F124" s="2"/>
      <c r="G124" s="2"/>
      <c r="H124" s="10"/>
      <c r="I124" s="11">
        <v>611.3</v>
      </c>
      <c r="J124" s="11">
        <v>-200</v>
      </c>
      <c r="K124" s="11">
        <f>SUM(I124:J124)</f>
        <v>411.29999999999995</v>
      </c>
      <c r="L124" s="11"/>
      <c r="M124" s="11">
        <f>SUM(K124:L124)</f>
        <v>411.29999999999995</v>
      </c>
      <c r="N124" s="11"/>
      <c r="O124" s="11">
        <f>SUM(M124:N124)</f>
        <v>411.29999999999995</v>
      </c>
      <c r="P124" s="11"/>
      <c r="Q124" s="11">
        <f>SUM(O124:P124)</f>
        <v>411.29999999999995</v>
      </c>
      <c r="R124" s="11"/>
      <c r="S124" s="11">
        <f>SUM(Q124:R124)</f>
        <v>411.29999999999995</v>
      </c>
    </row>
    <row r="125" spans="1:19" ht="25.5">
      <c r="A125" s="9" t="s">
        <v>72</v>
      </c>
      <c r="B125" s="2" t="s">
        <v>8</v>
      </c>
      <c r="C125" s="2" t="s">
        <v>71</v>
      </c>
      <c r="D125" s="2" t="s">
        <v>73</v>
      </c>
      <c r="E125" s="2" t="s">
        <v>11</v>
      </c>
      <c r="F125" s="2" t="s">
        <v>9</v>
      </c>
      <c r="G125" s="2" t="s">
        <v>9</v>
      </c>
      <c r="H125" s="10">
        <v>0</v>
      </c>
      <c r="I125" s="11">
        <f aca="true" t="shared" si="55" ref="I125:S125">SUM(I126)</f>
        <v>508.3</v>
      </c>
      <c r="J125" s="11">
        <f t="shared" si="55"/>
        <v>0</v>
      </c>
      <c r="K125" s="11">
        <f t="shared" si="55"/>
        <v>508.3</v>
      </c>
      <c r="L125" s="11">
        <f t="shared" si="55"/>
        <v>0</v>
      </c>
      <c r="M125" s="11">
        <f t="shared" si="55"/>
        <v>508.3</v>
      </c>
      <c r="N125" s="11">
        <f t="shared" si="55"/>
        <v>0</v>
      </c>
      <c r="O125" s="11">
        <f t="shared" si="55"/>
        <v>508.3</v>
      </c>
      <c r="P125" s="11">
        <f t="shared" si="55"/>
        <v>0</v>
      </c>
      <c r="Q125" s="11">
        <f t="shared" si="55"/>
        <v>508.3</v>
      </c>
      <c r="R125" s="11">
        <f t="shared" si="55"/>
        <v>0</v>
      </c>
      <c r="S125" s="11">
        <f t="shared" si="55"/>
        <v>508.3</v>
      </c>
    </row>
    <row r="126" spans="1:19" ht="25.5">
      <c r="A126" s="9" t="s">
        <v>48</v>
      </c>
      <c r="B126" s="2" t="s">
        <v>8</v>
      </c>
      <c r="C126" s="2" t="s">
        <v>71</v>
      </c>
      <c r="D126" s="2" t="s">
        <v>73</v>
      </c>
      <c r="E126" s="2" t="s">
        <v>49</v>
      </c>
      <c r="F126" s="2" t="s">
        <v>9</v>
      </c>
      <c r="G126" s="2" t="s">
        <v>9</v>
      </c>
      <c r="H126" s="10">
        <v>0</v>
      </c>
      <c r="I126" s="11">
        <v>508.3</v>
      </c>
      <c r="J126" s="11"/>
      <c r="K126" s="11">
        <f>SUM(I126:J126)</f>
        <v>508.3</v>
      </c>
      <c r="L126" s="11"/>
      <c r="M126" s="11">
        <f>SUM(K126:L126)</f>
        <v>508.3</v>
      </c>
      <c r="N126" s="11"/>
      <c r="O126" s="11">
        <f>SUM(M126:N126)</f>
        <v>508.3</v>
      </c>
      <c r="P126" s="11"/>
      <c r="Q126" s="11">
        <f>SUM(O126:P126)</f>
        <v>508.3</v>
      </c>
      <c r="R126" s="11"/>
      <c r="S126" s="11">
        <f>SUM(Q126:R126)</f>
        <v>508.3</v>
      </c>
    </row>
    <row r="127" spans="1:19" ht="63.75">
      <c r="A127" s="9" t="s">
        <v>74</v>
      </c>
      <c r="B127" s="2" t="s">
        <v>8</v>
      </c>
      <c r="C127" s="2" t="s">
        <v>71</v>
      </c>
      <c r="D127" s="2" t="s">
        <v>75</v>
      </c>
      <c r="E127" s="2" t="s">
        <v>11</v>
      </c>
      <c r="F127" s="2" t="s">
        <v>9</v>
      </c>
      <c r="G127" s="2" t="s">
        <v>9</v>
      </c>
      <c r="H127" s="10">
        <v>0</v>
      </c>
      <c r="I127" s="11">
        <f aca="true" t="shared" si="56" ref="I127:S127">SUM(I128)</f>
        <v>382.8</v>
      </c>
      <c r="J127" s="11">
        <f t="shared" si="56"/>
        <v>0</v>
      </c>
      <c r="K127" s="11">
        <f t="shared" si="56"/>
        <v>382.8</v>
      </c>
      <c r="L127" s="11">
        <f t="shared" si="56"/>
        <v>0</v>
      </c>
      <c r="M127" s="11">
        <f t="shared" si="56"/>
        <v>382.8</v>
      </c>
      <c r="N127" s="11">
        <f t="shared" si="56"/>
        <v>0</v>
      </c>
      <c r="O127" s="11">
        <f t="shared" si="56"/>
        <v>382.8</v>
      </c>
      <c r="P127" s="11">
        <f t="shared" si="56"/>
        <v>0</v>
      </c>
      <c r="Q127" s="11">
        <f t="shared" si="56"/>
        <v>382.8</v>
      </c>
      <c r="R127" s="11">
        <f t="shared" si="56"/>
        <v>0</v>
      </c>
      <c r="S127" s="11">
        <f t="shared" si="56"/>
        <v>382.8</v>
      </c>
    </row>
    <row r="128" spans="1:19" ht="25.5">
      <c r="A128" s="9" t="s">
        <v>48</v>
      </c>
      <c r="B128" s="2" t="s">
        <v>8</v>
      </c>
      <c r="C128" s="2" t="s">
        <v>71</v>
      </c>
      <c r="D128" s="2" t="s">
        <v>75</v>
      </c>
      <c r="E128" s="2" t="s">
        <v>49</v>
      </c>
      <c r="F128" s="2" t="s">
        <v>9</v>
      </c>
      <c r="G128" s="2" t="s">
        <v>9</v>
      </c>
      <c r="H128" s="10">
        <v>0</v>
      </c>
      <c r="I128" s="11">
        <v>382.8</v>
      </c>
      <c r="J128" s="11"/>
      <c r="K128" s="11">
        <f>SUM(I128:J128)</f>
        <v>382.8</v>
      </c>
      <c r="L128" s="11"/>
      <c r="M128" s="11">
        <f>SUM(K128:L128)</f>
        <v>382.8</v>
      </c>
      <c r="N128" s="11"/>
      <c r="O128" s="11">
        <f>SUM(M128:N128)</f>
        <v>382.8</v>
      </c>
      <c r="P128" s="11"/>
      <c r="Q128" s="11">
        <f>SUM(O128:P128)</f>
        <v>382.8</v>
      </c>
      <c r="R128" s="11"/>
      <c r="S128" s="11">
        <f>SUM(Q128:R128)</f>
        <v>382.8</v>
      </c>
    </row>
    <row r="129" spans="1:19" ht="204">
      <c r="A129" s="9" t="s">
        <v>227</v>
      </c>
      <c r="B129" s="2" t="s">
        <v>8</v>
      </c>
      <c r="C129" s="2" t="s">
        <v>71</v>
      </c>
      <c r="D129" s="2" t="s">
        <v>70</v>
      </c>
      <c r="E129" s="2" t="s">
        <v>11</v>
      </c>
      <c r="F129" s="2" t="s">
        <v>9</v>
      </c>
      <c r="G129" s="2" t="s">
        <v>9</v>
      </c>
      <c r="H129" s="10">
        <v>0</v>
      </c>
      <c r="I129" s="11">
        <f aca="true" t="shared" si="57" ref="I129:S129">SUM(I130)</f>
        <v>5527</v>
      </c>
      <c r="J129" s="11">
        <f t="shared" si="57"/>
        <v>0</v>
      </c>
      <c r="K129" s="11">
        <f t="shared" si="57"/>
        <v>5527</v>
      </c>
      <c r="L129" s="11">
        <f t="shared" si="57"/>
        <v>0</v>
      </c>
      <c r="M129" s="11">
        <f t="shared" si="57"/>
        <v>5527</v>
      </c>
      <c r="N129" s="11">
        <f t="shared" si="57"/>
        <v>0</v>
      </c>
      <c r="O129" s="11">
        <f t="shared" si="57"/>
        <v>5527</v>
      </c>
      <c r="P129" s="11">
        <f t="shared" si="57"/>
        <v>-240.7</v>
      </c>
      <c r="Q129" s="11">
        <f t="shared" si="57"/>
        <v>5286.3</v>
      </c>
      <c r="R129" s="11">
        <f t="shared" si="57"/>
        <v>0</v>
      </c>
      <c r="S129" s="11">
        <f t="shared" si="57"/>
        <v>5286.3</v>
      </c>
    </row>
    <row r="130" spans="1:19" ht="76.5">
      <c r="A130" s="9" t="s">
        <v>217</v>
      </c>
      <c r="B130" s="2" t="s">
        <v>8</v>
      </c>
      <c r="C130" s="2" t="s">
        <v>71</v>
      </c>
      <c r="D130" s="2" t="s">
        <v>70</v>
      </c>
      <c r="E130" s="2" t="s">
        <v>54</v>
      </c>
      <c r="F130" s="2" t="s">
        <v>9</v>
      </c>
      <c r="G130" s="2" t="s">
        <v>9</v>
      </c>
      <c r="H130" s="10">
        <v>0</v>
      </c>
      <c r="I130" s="11">
        <v>5527</v>
      </c>
      <c r="J130" s="11"/>
      <c r="K130" s="11">
        <f>SUM(I130:J130)</f>
        <v>5527</v>
      </c>
      <c r="L130" s="11"/>
      <c r="M130" s="11">
        <f>SUM(K130:L130)</f>
        <v>5527</v>
      </c>
      <c r="N130" s="11"/>
      <c r="O130" s="11">
        <f>SUM(M130:N130)</f>
        <v>5527</v>
      </c>
      <c r="P130" s="11">
        <v>-240.7</v>
      </c>
      <c r="Q130" s="11">
        <f>SUM(O130:P130)</f>
        <v>5286.3</v>
      </c>
      <c r="R130" s="11"/>
      <c r="S130" s="11">
        <f>SUM(Q130:R130)</f>
        <v>5286.3</v>
      </c>
    </row>
    <row r="131" spans="1:19" ht="153">
      <c r="A131" s="9" t="s">
        <v>299</v>
      </c>
      <c r="B131" s="2" t="s">
        <v>8</v>
      </c>
      <c r="C131" s="2" t="s">
        <v>71</v>
      </c>
      <c r="D131" s="2" t="s">
        <v>300</v>
      </c>
      <c r="E131" s="2" t="s">
        <v>11</v>
      </c>
      <c r="F131" s="2"/>
      <c r="G131" s="2"/>
      <c r="H131" s="10"/>
      <c r="I131" s="11">
        <f aca="true" t="shared" si="58" ref="I131:Q131">SUM(I132)</f>
        <v>0</v>
      </c>
      <c r="J131" s="11">
        <f t="shared" si="58"/>
        <v>0</v>
      </c>
      <c r="K131" s="11">
        <f t="shared" si="58"/>
        <v>0</v>
      </c>
      <c r="L131" s="11">
        <f t="shared" si="58"/>
        <v>0</v>
      </c>
      <c r="M131" s="11">
        <f t="shared" si="58"/>
        <v>0</v>
      </c>
      <c r="N131" s="11">
        <f t="shared" si="58"/>
        <v>0</v>
      </c>
      <c r="O131" s="11">
        <f t="shared" si="58"/>
        <v>0</v>
      </c>
      <c r="P131" s="11">
        <f t="shared" si="58"/>
        <v>176.1</v>
      </c>
      <c r="Q131" s="11">
        <f t="shared" si="58"/>
        <v>176.1</v>
      </c>
      <c r="R131" s="11">
        <f>SUM(R132)</f>
        <v>0</v>
      </c>
      <c r="S131" s="11">
        <f>SUM(S132)</f>
        <v>176.1</v>
      </c>
    </row>
    <row r="132" spans="1:19" ht="25.5">
      <c r="A132" s="9" t="s">
        <v>48</v>
      </c>
      <c r="B132" s="2" t="s">
        <v>8</v>
      </c>
      <c r="C132" s="2" t="s">
        <v>71</v>
      </c>
      <c r="D132" s="2" t="s">
        <v>300</v>
      </c>
      <c r="E132" s="2" t="s">
        <v>49</v>
      </c>
      <c r="F132" s="2"/>
      <c r="G132" s="2"/>
      <c r="H132" s="10"/>
      <c r="I132" s="11"/>
      <c r="J132" s="11"/>
      <c r="K132" s="11">
        <f>SUM(I132:J132)</f>
        <v>0</v>
      </c>
      <c r="L132" s="11"/>
      <c r="M132" s="11">
        <f>SUM(K132:L132)</f>
        <v>0</v>
      </c>
      <c r="N132" s="11"/>
      <c r="O132" s="11">
        <f>SUM(M132:N132)</f>
        <v>0</v>
      </c>
      <c r="P132" s="11">
        <v>176.1</v>
      </c>
      <c r="Q132" s="11">
        <f>SUM(O132:P132)</f>
        <v>176.1</v>
      </c>
      <c r="R132" s="11"/>
      <c r="S132" s="11">
        <f>SUM(Q132:R132)</f>
        <v>176.1</v>
      </c>
    </row>
    <row r="133" spans="1:19" ht="25.5">
      <c r="A133" s="9" t="s">
        <v>76</v>
      </c>
      <c r="B133" s="2" t="s">
        <v>8</v>
      </c>
      <c r="C133" s="2" t="s">
        <v>77</v>
      </c>
      <c r="D133" s="2" t="s">
        <v>10</v>
      </c>
      <c r="E133" s="2" t="s">
        <v>11</v>
      </c>
      <c r="F133" s="2" t="s">
        <v>9</v>
      </c>
      <c r="G133" s="2" t="s">
        <v>9</v>
      </c>
      <c r="H133" s="10">
        <v>0</v>
      </c>
      <c r="I133" s="11">
        <f aca="true" t="shared" si="59" ref="I133:S134">SUM(I134)</f>
        <v>1075.4</v>
      </c>
      <c r="J133" s="11">
        <f t="shared" si="59"/>
        <v>0</v>
      </c>
      <c r="K133" s="11">
        <f t="shared" si="59"/>
        <v>1075.4</v>
      </c>
      <c r="L133" s="11">
        <f t="shared" si="59"/>
        <v>0</v>
      </c>
      <c r="M133" s="11">
        <f t="shared" si="59"/>
        <v>1075.4</v>
      </c>
      <c r="N133" s="11">
        <f t="shared" si="59"/>
        <v>0</v>
      </c>
      <c r="O133" s="11">
        <f t="shared" si="59"/>
        <v>1075.4</v>
      </c>
      <c r="P133" s="11">
        <f t="shared" si="59"/>
        <v>0</v>
      </c>
      <c r="Q133" s="11">
        <f t="shared" si="59"/>
        <v>1075.4</v>
      </c>
      <c r="R133" s="11">
        <f t="shared" si="59"/>
        <v>0</v>
      </c>
      <c r="S133" s="11">
        <f t="shared" si="59"/>
        <v>1075.4</v>
      </c>
    </row>
    <row r="134" spans="1:19" ht="204">
      <c r="A134" s="9" t="s">
        <v>227</v>
      </c>
      <c r="B134" s="2" t="s">
        <v>8</v>
      </c>
      <c r="C134" s="2" t="s">
        <v>77</v>
      </c>
      <c r="D134" s="2" t="s">
        <v>70</v>
      </c>
      <c r="E134" s="2" t="s">
        <v>11</v>
      </c>
      <c r="F134" s="2" t="s">
        <v>9</v>
      </c>
      <c r="G134" s="2" t="s">
        <v>9</v>
      </c>
      <c r="H134" s="10">
        <v>0</v>
      </c>
      <c r="I134" s="11">
        <f t="shared" si="59"/>
        <v>1075.4</v>
      </c>
      <c r="J134" s="11">
        <f t="shared" si="59"/>
        <v>0</v>
      </c>
      <c r="K134" s="11">
        <f t="shared" si="59"/>
        <v>1075.4</v>
      </c>
      <c r="L134" s="11">
        <f t="shared" si="59"/>
        <v>0</v>
      </c>
      <c r="M134" s="11">
        <f t="shared" si="59"/>
        <v>1075.4</v>
      </c>
      <c r="N134" s="11">
        <f t="shared" si="59"/>
        <v>0</v>
      </c>
      <c r="O134" s="11">
        <f t="shared" si="59"/>
        <v>1075.4</v>
      </c>
      <c r="P134" s="11">
        <f t="shared" si="59"/>
        <v>0</v>
      </c>
      <c r="Q134" s="11">
        <f t="shared" si="59"/>
        <v>1075.4</v>
      </c>
      <c r="R134" s="11">
        <f t="shared" si="59"/>
        <v>0</v>
      </c>
      <c r="S134" s="11">
        <f t="shared" si="59"/>
        <v>1075.4</v>
      </c>
    </row>
    <row r="135" spans="1:19" ht="76.5">
      <c r="A135" s="9" t="s">
        <v>217</v>
      </c>
      <c r="B135" s="2" t="s">
        <v>8</v>
      </c>
      <c r="C135" s="2" t="s">
        <v>77</v>
      </c>
      <c r="D135" s="2" t="s">
        <v>70</v>
      </c>
      <c r="E135" s="2" t="s">
        <v>54</v>
      </c>
      <c r="F135" s="2" t="s">
        <v>9</v>
      </c>
      <c r="G135" s="2" t="s">
        <v>9</v>
      </c>
      <c r="H135" s="10">
        <v>0</v>
      </c>
      <c r="I135" s="11">
        <v>1075.4</v>
      </c>
      <c r="J135" s="11"/>
      <c r="K135" s="11">
        <f>SUM(I135:J135)</f>
        <v>1075.4</v>
      </c>
      <c r="L135" s="11"/>
      <c r="M135" s="11">
        <f>SUM(K135:L135)</f>
        <v>1075.4</v>
      </c>
      <c r="N135" s="11"/>
      <c r="O135" s="11">
        <f>SUM(M135:N135)</f>
        <v>1075.4</v>
      </c>
      <c r="P135" s="11"/>
      <c r="Q135" s="11">
        <f>SUM(O135:P135)</f>
        <v>1075.4</v>
      </c>
      <c r="R135" s="11"/>
      <c r="S135" s="11">
        <f>SUM(Q135:R135)</f>
        <v>1075.4</v>
      </c>
    </row>
    <row r="136" spans="1:19" ht="15">
      <c r="A136" s="9" t="s">
        <v>78</v>
      </c>
      <c r="B136" s="2" t="s">
        <v>8</v>
      </c>
      <c r="C136" s="2" t="s">
        <v>79</v>
      </c>
      <c r="D136" s="2" t="s">
        <v>10</v>
      </c>
      <c r="E136" s="2" t="s">
        <v>11</v>
      </c>
      <c r="F136" s="2" t="s">
        <v>9</v>
      </c>
      <c r="G136" s="2" t="s">
        <v>9</v>
      </c>
      <c r="H136" s="10">
        <v>0</v>
      </c>
      <c r="I136" s="11">
        <f aca="true" t="shared" si="60" ref="I136:O136">SUM(I137,I139)</f>
        <v>6686</v>
      </c>
      <c r="J136" s="11">
        <f t="shared" si="60"/>
        <v>0</v>
      </c>
      <c r="K136" s="11">
        <f t="shared" si="60"/>
        <v>6686</v>
      </c>
      <c r="L136" s="11">
        <f t="shared" si="60"/>
        <v>0</v>
      </c>
      <c r="M136" s="11">
        <f t="shared" si="60"/>
        <v>6686</v>
      </c>
      <c r="N136" s="11">
        <f t="shared" si="60"/>
        <v>0</v>
      </c>
      <c r="O136" s="11">
        <f t="shared" si="60"/>
        <v>6686</v>
      </c>
      <c r="P136" s="11">
        <f>SUM(P137,P139)</f>
        <v>0</v>
      </c>
      <c r="Q136" s="11">
        <f>SUM(Q137,Q139)</f>
        <v>6686</v>
      </c>
      <c r="R136" s="11">
        <f>SUM(R137,R139)</f>
        <v>0</v>
      </c>
      <c r="S136" s="11">
        <f>SUM(S137,S139)</f>
        <v>6686</v>
      </c>
    </row>
    <row r="137" spans="1:19" ht="63.75">
      <c r="A137" s="9" t="s">
        <v>74</v>
      </c>
      <c r="B137" s="2" t="s">
        <v>8</v>
      </c>
      <c r="C137" s="2" t="s">
        <v>79</v>
      </c>
      <c r="D137" s="2" t="s">
        <v>75</v>
      </c>
      <c r="E137" s="2" t="s">
        <v>11</v>
      </c>
      <c r="F137" s="2" t="s">
        <v>9</v>
      </c>
      <c r="G137" s="2" t="s">
        <v>9</v>
      </c>
      <c r="H137" s="10">
        <v>0</v>
      </c>
      <c r="I137" s="11">
        <f aca="true" t="shared" si="61" ref="I137:S137">SUM(I138)</f>
        <v>757.8</v>
      </c>
      <c r="J137" s="11">
        <f t="shared" si="61"/>
        <v>0</v>
      </c>
      <c r="K137" s="11">
        <f t="shared" si="61"/>
        <v>757.8</v>
      </c>
      <c r="L137" s="11">
        <f t="shared" si="61"/>
        <v>0</v>
      </c>
      <c r="M137" s="11">
        <f t="shared" si="61"/>
        <v>757.8</v>
      </c>
      <c r="N137" s="11">
        <f t="shared" si="61"/>
        <v>0</v>
      </c>
      <c r="O137" s="11">
        <f t="shared" si="61"/>
        <v>757.8</v>
      </c>
      <c r="P137" s="11">
        <f t="shared" si="61"/>
        <v>0</v>
      </c>
      <c r="Q137" s="11">
        <f t="shared" si="61"/>
        <v>757.8</v>
      </c>
      <c r="R137" s="11">
        <f t="shared" si="61"/>
        <v>0</v>
      </c>
      <c r="S137" s="11">
        <f t="shared" si="61"/>
        <v>757.8</v>
      </c>
    </row>
    <row r="138" spans="1:19" ht="25.5">
      <c r="A138" s="9" t="s">
        <v>48</v>
      </c>
      <c r="B138" s="2" t="s">
        <v>8</v>
      </c>
      <c r="C138" s="2" t="s">
        <v>79</v>
      </c>
      <c r="D138" s="2" t="s">
        <v>75</v>
      </c>
      <c r="E138" s="2" t="s">
        <v>49</v>
      </c>
      <c r="F138" s="2" t="s">
        <v>9</v>
      </c>
      <c r="G138" s="2" t="s">
        <v>9</v>
      </c>
      <c r="H138" s="10">
        <v>0</v>
      </c>
      <c r="I138" s="11">
        <v>757.8</v>
      </c>
      <c r="J138" s="11"/>
      <c r="K138" s="11">
        <f>SUM(I138:J138)</f>
        <v>757.8</v>
      </c>
      <c r="L138" s="11"/>
      <c r="M138" s="11">
        <f>SUM(K138:L138)</f>
        <v>757.8</v>
      </c>
      <c r="N138" s="11"/>
      <c r="O138" s="11">
        <f>SUM(M138:N138)</f>
        <v>757.8</v>
      </c>
      <c r="P138" s="11"/>
      <c r="Q138" s="11">
        <f>SUM(O138:P138)</f>
        <v>757.8</v>
      </c>
      <c r="R138" s="11"/>
      <c r="S138" s="11">
        <f>SUM(Q138:R138)</f>
        <v>757.8</v>
      </c>
    </row>
    <row r="139" spans="1:19" ht="204">
      <c r="A139" s="9" t="s">
        <v>227</v>
      </c>
      <c r="B139" s="2" t="s">
        <v>8</v>
      </c>
      <c r="C139" s="2" t="s">
        <v>79</v>
      </c>
      <c r="D139" s="2" t="s">
        <v>70</v>
      </c>
      <c r="E139" s="2" t="s">
        <v>11</v>
      </c>
      <c r="F139" s="2" t="s">
        <v>9</v>
      </c>
      <c r="G139" s="2" t="s">
        <v>9</v>
      </c>
      <c r="H139" s="10">
        <v>0</v>
      </c>
      <c r="I139" s="11">
        <f aca="true" t="shared" si="62" ref="I139:S139">SUM(I140)</f>
        <v>5928.2</v>
      </c>
      <c r="J139" s="11">
        <f t="shared" si="62"/>
        <v>0</v>
      </c>
      <c r="K139" s="11">
        <f t="shared" si="62"/>
        <v>5928.2</v>
      </c>
      <c r="L139" s="11">
        <f t="shared" si="62"/>
        <v>0</v>
      </c>
      <c r="M139" s="11">
        <f t="shared" si="62"/>
        <v>5928.2</v>
      </c>
      <c r="N139" s="11">
        <f t="shared" si="62"/>
        <v>0</v>
      </c>
      <c r="O139" s="11">
        <f t="shared" si="62"/>
        <v>5928.2</v>
      </c>
      <c r="P139" s="11">
        <f t="shared" si="62"/>
        <v>0</v>
      </c>
      <c r="Q139" s="11">
        <f t="shared" si="62"/>
        <v>5928.2</v>
      </c>
      <c r="R139" s="11">
        <f t="shared" si="62"/>
        <v>0</v>
      </c>
      <c r="S139" s="11">
        <f t="shared" si="62"/>
        <v>5928.2</v>
      </c>
    </row>
    <row r="140" spans="1:19" ht="76.5">
      <c r="A140" s="9" t="s">
        <v>217</v>
      </c>
      <c r="B140" s="2" t="s">
        <v>8</v>
      </c>
      <c r="C140" s="2" t="s">
        <v>79</v>
      </c>
      <c r="D140" s="2" t="s">
        <v>70</v>
      </c>
      <c r="E140" s="2" t="s">
        <v>54</v>
      </c>
      <c r="F140" s="2" t="s">
        <v>9</v>
      </c>
      <c r="G140" s="2" t="s">
        <v>9</v>
      </c>
      <c r="H140" s="10">
        <v>0</v>
      </c>
      <c r="I140" s="11">
        <v>5928.2</v>
      </c>
      <c r="J140" s="11"/>
      <c r="K140" s="11">
        <f>SUM(I140:J140)</f>
        <v>5928.2</v>
      </c>
      <c r="L140" s="11"/>
      <c r="M140" s="11">
        <f>SUM(K140:L140)</f>
        <v>5928.2</v>
      </c>
      <c r="N140" s="11"/>
      <c r="O140" s="11">
        <f>SUM(M140:N140)</f>
        <v>5928.2</v>
      </c>
      <c r="P140" s="11"/>
      <c r="Q140" s="11">
        <f>SUM(O140:P140)</f>
        <v>5928.2</v>
      </c>
      <c r="R140" s="11"/>
      <c r="S140" s="11">
        <f>SUM(Q140:R140)</f>
        <v>5928.2</v>
      </c>
    </row>
    <row r="141" spans="1:19" ht="15">
      <c r="A141" s="9" t="s">
        <v>176</v>
      </c>
      <c r="B141" s="2" t="s">
        <v>8</v>
      </c>
      <c r="C141" s="2" t="s">
        <v>61</v>
      </c>
      <c r="D141" s="2" t="s">
        <v>10</v>
      </c>
      <c r="E141" s="2" t="s">
        <v>11</v>
      </c>
      <c r="F141" s="2"/>
      <c r="G141" s="2"/>
      <c r="H141" s="10"/>
      <c r="I141" s="22">
        <f aca="true" t="shared" si="63" ref="I141:O141">SUM(I142,I159,I164)</f>
        <v>732</v>
      </c>
      <c r="J141" s="22">
        <f t="shared" si="63"/>
        <v>1311.7541</v>
      </c>
      <c r="K141" s="22">
        <f t="shared" si="63"/>
        <v>2043.7541</v>
      </c>
      <c r="L141" s="22">
        <f t="shared" si="63"/>
        <v>134.27800000000002</v>
      </c>
      <c r="M141" s="22">
        <f t="shared" si="63"/>
        <v>2178.0321</v>
      </c>
      <c r="N141" s="22">
        <f t="shared" si="63"/>
        <v>0</v>
      </c>
      <c r="O141" s="22">
        <f t="shared" si="63"/>
        <v>2178.0321</v>
      </c>
      <c r="P141" s="22">
        <f>SUM(P142,P159,P164)</f>
        <v>0</v>
      </c>
      <c r="Q141" s="22">
        <f>SUM(Q142,Q159,Q164)</f>
        <v>2178.0321</v>
      </c>
      <c r="R141" s="27">
        <f>SUM(R142,R159,R164)</f>
        <v>1638.4500600000001</v>
      </c>
      <c r="S141" s="27">
        <f>SUM(S142,S159,S164)</f>
        <v>3816.4821599999996</v>
      </c>
    </row>
    <row r="142" spans="1:19" ht="15">
      <c r="A142" s="9" t="s">
        <v>183</v>
      </c>
      <c r="B142" s="2" t="s">
        <v>8</v>
      </c>
      <c r="C142" s="2" t="s">
        <v>180</v>
      </c>
      <c r="D142" s="2" t="s">
        <v>10</v>
      </c>
      <c r="E142" s="2" t="s">
        <v>11</v>
      </c>
      <c r="F142" s="2"/>
      <c r="G142" s="2"/>
      <c r="H142" s="10"/>
      <c r="I142" s="27">
        <f>SUM(I143,I149,I151,I155,I157,I147,I145,I153)</f>
        <v>576</v>
      </c>
      <c r="J142" s="27">
        <f aca="true" t="shared" si="64" ref="J142:S142">SUM(J143,J149,J151,J155,J157,J147,J145,J153)</f>
        <v>1311.7541</v>
      </c>
      <c r="K142" s="27">
        <f t="shared" si="64"/>
        <v>1887.7541</v>
      </c>
      <c r="L142" s="27">
        <f t="shared" si="64"/>
        <v>62.378</v>
      </c>
      <c r="M142" s="27">
        <f t="shared" si="64"/>
        <v>1950.1320999999998</v>
      </c>
      <c r="N142" s="27">
        <f t="shared" si="64"/>
        <v>0</v>
      </c>
      <c r="O142" s="27">
        <f t="shared" si="64"/>
        <v>1950.1320999999998</v>
      </c>
      <c r="P142" s="27">
        <f t="shared" si="64"/>
        <v>0</v>
      </c>
      <c r="Q142" s="27">
        <f t="shared" si="64"/>
        <v>1950.1320999999998</v>
      </c>
      <c r="R142" s="27">
        <f t="shared" si="64"/>
        <v>1638.4500600000001</v>
      </c>
      <c r="S142" s="27">
        <f t="shared" si="64"/>
        <v>3588.5821599999995</v>
      </c>
    </row>
    <row r="143" spans="1:19" ht="51">
      <c r="A143" s="9" t="s">
        <v>243</v>
      </c>
      <c r="B143" s="2" t="s">
        <v>8</v>
      </c>
      <c r="C143" s="2" t="s">
        <v>180</v>
      </c>
      <c r="D143" s="2" t="s">
        <v>244</v>
      </c>
      <c r="E143" s="2" t="s">
        <v>11</v>
      </c>
      <c r="F143" s="2"/>
      <c r="G143" s="2"/>
      <c r="H143" s="10"/>
      <c r="I143" s="11">
        <f aca="true" t="shared" si="65" ref="I143:S143">SUM(I144)</f>
        <v>0</v>
      </c>
      <c r="J143" s="22">
        <f t="shared" si="65"/>
        <v>367.1325</v>
      </c>
      <c r="K143" s="22">
        <f t="shared" si="65"/>
        <v>367.1325</v>
      </c>
      <c r="L143" s="22">
        <f t="shared" si="65"/>
        <v>0</v>
      </c>
      <c r="M143" s="22">
        <f t="shared" si="65"/>
        <v>367.1325</v>
      </c>
      <c r="N143" s="22">
        <f t="shared" si="65"/>
        <v>0</v>
      </c>
      <c r="O143" s="22">
        <f t="shared" si="65"/>
        <v>367.1325</v>
      </c>
      <c r="P143" s="22">
        <f t="shared" si="65"/>
        <v>0</v>
      </c>
      <c r="Q143" s="22">
        <f t="shared" si="65"/>
        <v>367.1325</v>
      </c>
      <c r="R143" s="27">
        <f t="shared" si="65"/>
        <v>0</v>
      </c>
      <c r="S143" s="27">
        <f t="shared" si="65"/>
        <v>367.1325</v>
      </c>
    </row>
    <row r="144" spans="1:19" ht="25.5">
      <c r="A144" s="9" t="s">
        <v>245</v>
      </c>
      <c r="B144" s="2" t="s">
        <v>8</v>
      </c>
      <c r="C144" s="2" t="s">
        <v>180</v>
      </c>
      <c r="D144" s="2" t="s">
        <v>244</v>
      </c>
      <c r="E144" s="2" t="s">
        <v>182</v>
      </c>
      <c r="F144" s="2"/>
      <c r="G144" s="2"/>
      <c r="H144" s="10"/>
      <c r="I144" s="11"/>
      <c r="J144" s="22">
        <v>367.1325</v>
      </c>
      <c r="K144" s="22">
        <f>SUM(I144:J144)</f>
        <v>367.1325</v>
      </c>
      <c r="L144" s="22"/>
      <c r="M144" s="22">
        <f>SUM(K144:L144)</f>
        <v>367.1325</v>
      </c>
      <c r="N144" s="22"/>
      <c r="O144" s="22">
        <f>SUM(M144:N144)</f>
        <v>367.1325</v>
      </c>
      <c r="P144" s="22"/>
      <c r="Q144" s="22">
        <f>SUM(O144:P144)</f>
        <v>367.1325</v>
      </c>
      <c r="R144" s="27"/>
      <c r="S144" s="27">
        <f>SUM(Q144:R144)</f>
        <v>367.1325</v>
      </c>
    </row>
    <row r="145" spans="1:19" ht="51">
      <c r="A145" s="9" t="s">
        <v>311</v>
      </c>
      <c r="B145" s="2" t="s">
        <v>8</v>
      </c>
      <c r="C145" s="2" t="s">
        <v>180</v>
      </c>
      <c r="D145" s="2" t="s">
        <v>312</v>
      </c>
      <c r="E145" s="2" t="s">
        <v>11</v>
      </c>
      <c r="F145" s="2"/>
      <c r="G145" s="2"/>
      <c r="H145" s="10"/>
      <c r="I145" s="11">
        <f aca="true" t="shared" si="66" ref="I145:S145">SUM(I146)</f>
        <v>0</v>
      </c>
      <c r="J145" s="11">
        <f t="shared" si="66"/>
        <v>0</v>
      </c>
      <c r="K145" s="11">
        <f t="shared" si="66"/>
        <v>0</v>
      </c>
      <c r="L145" s="11">
        <f t="shared" si="66"/>
        <v>0</v>
      </c>
      <c r="M145" s="11">
        <f t="shared" si="66"/>
        <v>0</v>
      </c>
      <c r="N145" s="11">
        <f t="shared" si="66"/>
        <v>0</v>
      </c>
      <c r="O145" s="11">
        <f t="shared" si="66"/>
        <v>0</v>
      </c>
      <c r="P145" s="11">
        <f t="shared" si="66"/>
        <v>0</v>
      </c>
      <c r="Q145" s="11">
        <f t="shared" si="66"/>
        <v>0</v>
      </c>
      <c r="R145" s="27">
        <f t="shared" si="66"/>
        <v>769.54555</v>
      </c>
      <c r="S145" s="27">
        <f t="shared" si="66"/>
        <v>769.54555</v>
      </c>
    </row>
    <row r="146" spans="1:19" ht="25.5">
      <c r="A146" s="9" t="s">
        <v>245</v>
      </c>
      <c r="B146" s="2" t="s">
        <v>8</v>
      </c>
      <c r="C146" s="2" t="s">
        <v>180</v>
      </c>
      <c r="D146" s="2" t="s">
        <v>312</v>
      </c>
      <c r="E146" s="2" t="s">
        <v>182</v>
      </c>
      <c r="F146" s="2"/>
      <c r="G146" s="2"/>
      <c r="H146" s="10"/>
      <c r="I146" s="11"/>
      <c r="J146" s="22"/>
      <c r="K146" s="22">
        <f>SUM(I146:J146)</f>
        <v>0</v>
      </c>
      <c r="L146" s="22"/>
      <c r="M146" s="22">
        <f>SUM(K146:L146)</f>
        <v>0</v>
      </c>
      <c r="N146" s="22"/>
      <c r="O146" s="22">
        <f>SUM(M146:N146)</f>
        <v>0</v>
      </c>
      <c r="P146" s="22"/>
      <c r="Q146" s="22">
        <f>SUM(O146:P146)</f>
        <v>0</v>
      </c>
      <c r="R146" s="27">
        <v>769.54555</v>
      </c>
      <c r="S146" s="27">
        <f>SUM(Q146:R146)</f>
        <v>769.54555</v>
      </c>
    </row>
    <row r="147" spans="1:19" ht="54.75" customHeight="1" hidden="1">
      <c r="A147" s="9" t="s">
        <v>260</v>
      </c>
      <c r="B147" s="2" t="s">
        <v>8</v>
      </c>
      <c r="C147" s="2" t="s">
        <v>180</v>
      </c>
      <c r="D147" s="2" t="s">
        <v>262</v>
      </c>
      <c r="E147" s="2" t="s">
        <v>11</v>
      </c>
      <c r="F147" s="2"/>
      <c r="G147" s="2"/>
      <c r="H147" s="10"/>
      <c r="I147" s="11">
        <f aca="true" t="shared" si="67" ref="I147:S147">SUM(I148)</f>
        <v>0</v>
      </c>
      <c r="J147" s="23">
        <f t="shared" si="67"/>
        <v>0.4</v>
      </c>
      <c r="K147" s="23">
        <f t="shared" si="67"/>
        <v>0.4</v>
      </c>
      <c r="L147" s="23">
        <f t="shared" si="67"/>
        <v>-0.4</v>
      </c>
      <c r="M147" s="23">
        <f t="shared" si="67"/>
        <v>0</v>
      </c>
      <c r="N147" s="23">
        <f t="shared" si="67"/>
        <v>0</v>
      </c>
      <c r="O147" s="23">
        <f t="shared" si="67"/>
        <v>0</v>
      </c>
      <c r="P147" s="23">
        <f t="shared" si="67"/>
        <v>0</v>
      </c>
      <c r="Q147" s="23">
        <f t="shared" si="67"/>
        <v>0</v>
      </c>
      <c r="R147" s="23">
        <f t="shared" si="67"/>
        <v>0</v>
      </c>
      <c r="S147" s="23">
        <f t="shared" si="67"/>
        <v>0</v>
      </c>
    </row>
    <row r="148" spans="1:19" ht="28.5" customHeight="1" hidden="1">
      <c r="A148" s="9" t="s">
        <v>261</v>
      </c>
      <c r="B148" s="2" t="s">
        <v>8</v>
      </c>
      <c r="C148" s="2" t="s">
        <v>180</v>
      </c>
      <c r="D148" s="2" t="s">
        <v>262</v>
      </c>
      <c r="E148" s="2" t="s">
        <v>126</v>
      </c>
      <c r="F148" s="2"/>
      <c r="G148" s="2"/>
      <c r="H148" s="10"/>
      <c r="I148" s="11"/>
      <c r="J148" s="23">
        <v>0.4</v>
      </c>
      <c r="K148" s="23">
        <f>SUM(I148:J148)</f>
        <v>0.4</v>
      </c>
      <c r="L148" s="23">
        <v>-0.4</v>
      </c>
      <c r="M148" s="23">
        <f>SUM(K148:L148)</f>
        <v>0</v>
      </c>
      <c r="N148" s="23"/>
      <c r="O148" s="23">
        <f>SUM(M148:N148)</f>
        <v>0</v>
      </c>
      <c r="P148" s="23"/>
      <c r="Q148" s="23">
        <f>SUM(O148:P148)</f>
        <v>0</v>
      </c>
      <c r="R148" s="23"/>
      <c r="S148" s="23">
        <f>SUM(Q148:R148)</f>
        <v>0</v>
      </c>
    </row>
    <row r="149" spans="1:19" ht="89.25">
      <c r="A149" s="9" t="s">
        <v>246</v>
      </c>
      <c r="B149" s="2" t="s">
        <v>8</v>
      </c>
      <c r="C149" s="2" t="s">
        <v>180</v>
      </c>
      <c r="D149" s="2" t="s">
        <v>247</v>
      </c>
      <c r="E149" s="2" t="s">
        <v>11</v>
      </c>
      <c r="F149" s="2"/>
      <c r="G149" s="2"/>
      <c r="H149" s="10"/>
      <c r="I149" s="11">
        <f aca="true" t="shared" si="68" ref="I149:S149">SUM(I150)</f>
        <v>0</v>
      </c>
      <c r="J149" s="11">
        <f t="shared" si="68"/>
        <v>179.82</v>
      </c>
      <c r="K149" s="11">
        <f t="shared" si="68"/>
        <v>179.82</v>
      </c>
      <c r="L149" s="21">
        <f t="shared" si="68"/>
        <v>62.778</v>
      </c>
      <c r="M149" s="21">
        <f t="shared" si="68"/>
        <v>242.59799999999998</v>
      </c>
      <c r="N149" s="21">
        <f t="shared" si="68"/>
        <v>0</v>
      </c>
      <c r="O149" s="21">
        <f t="shared" si="68"/>
        <v>242.59799999999998</v>
      </c>
      <c r="P149" s="21">
        <f t="shared" si="68"/>
        <v>0</v>
      </c>
      <c r="Q149" s="21">
        <f t="shared" si="68"/>
        <v>242.59799999999998</v>
      </c>
      <c r="R149" s="21">
        <f t="shared" si="68"/>
        <v>0</v>
      </c>
      <c r="S149" s="21">
        <f t="shared" si="68"/>
        <v>242.59799999999998</v>
      </c>
    </row>
    <row r="150" spans="1:19" ht="27.75" customHeight="1">
      <c r="A150" s="9" t="s">
        <v>245</v>
      </c>
      <c r="B150" s="2" t="s">
        <v>8</v>
      </c>
      <c r="C150" s="2" t="s">
        <v>180</v>
      </c>
      <c r="D150" s="2" t="s">
        <v>247</v>
      </c>
      <c r="E150" s="2" t="s">
        <v>182</v>
      </c>
      <c r="F150" s="2"/>
      <c r="G150" s="2"/>
      <c r="H150" s="10"/>
      <c r="I150" s="11"/>
      <c r="J150" s="11">
        <v>179.82</v>
      </c>
      <c r="K150" s="11">
        <f>SUM(I150:J150)</f>
        <v>179.82</v>
      </c>
      <c r="L150" s="21">
        <v>62.778</v>
      </c>
      <c r="M150" s="21">
        <f>SUM(K150:L150)</f>
        <v>242.59799999999998</v>
      </c>
      <c r="N150" s="21"/>
      <c r="O150" s="21">
        <f>SUM(M150:N150)</f>
        <v>242.59799999999998</v>
      </c>
      <c r="P150" s="21"/>
      <c r="Q150" s="21">
        <f>SUM(O150:P150)</f>
        <v>242.59799999999998</v>
      </c>
      <c r="R150" s="21"/>
      <c r="S150" s="21">
        <f>SUM(Q150:R150)</f>
        <v>242.59799999999998</v>
      </c>
    </row>
    <row r="151" spans="1:19" ht="51">
      <c r="A151" s="17" t="s">
        <v>184</v>
      </c>
      <c r="B151" s="2" t="s">
        <v>8</v>
      </c>
      <c r="C151" s="2" t="s">
        <v>180</v>
      </c>
      <c r="D151" s="2" t="s">
        <v>181</v>
      </c>
      <c r="E151" s="2" t="s">
        <v>11</v>
      </c>
      <c r="F151" s="2"/>
      <c r="G151" s="2"/>
      <c r="H151" s="10"/>
      <c r="I151" s="11">
        <f aca="true" t="shared" si="69" ref="I151:S151">SUM(I152)</f>
        <v>576</v>
      </c>
      <c r="J151" s="22">
        <f t="shared" si="69"/>
        <v>65.8216</v>
      </c>
      <c r="K151" s="22">
        <f t="shared" si="69"/>
        <v>641.8216</v>
      </c>
      <c r="L151" s="22">
        <f t="shared" si="69"/>
        <v>0</v>
      </c>
      <c r="M151" s="22">
        <f t="shared" si="69"/>
        <v>641.8216</v>
      </c>
      <c r="N151" s="22">
        <f t="shared" si="69"/>
        <v>0</v>
      </c>
      <c r="O151" s="22">
        <f t="shared" si="69"/>
        <v>641.8216</v>
      </c>
      <c r="P151" s="22">
        <f t="shared" si="69"/>
        <v>0</v>
      </c>
      <c r="Q151" s="22">
        <f t="shared" si="69"/>
        <v>641.8216</v>
      </c>
      <c r="R151" s="22">
        <f t="shared" si="69"/>
        <v>0</v>
      </c>
      <c r="S151" s="22">
        <f t="shared" si="69"/>
        <v>641.8216</v>
      </c>
    </row>
    <row r="152" spans="1:19" ht="25.5">
      <c r="A152" s="9" t="s">
        <v>185</v>
      </c>
      <c r="B152" s="2" t="s">
        <v>8</v>
      </c>
      <c r="C152" s="2" t="s">
        <v>180</v>
      </c>
      <c r="D152" s="2" t="s">
        <v>181</v>
      </c>
      <c r="E152" s="2" t="s">
        <v>182</v>
      </c>
      <c r="F152" s="2"/>
      <c r="G152" s="2"/>
      <c r="H152" s="10"/>
      <c r="I152" s="11">
        <v>576</v>
      </c>
      <c r="J152" s="22">
        <v>65.8216</v>
      </c>
      <c r="K152" s="22">
        <f>SUM(I152:J152)</f>
        <v>641.8216</v>
      </c>
      <c r="L152" s="22"/>
      <c r="M152" s="22">
        <f>SUM(K152:L152)</f>
        <v>641.8216</v>
      </c>
      <c r="N152" s="22"/>
      <c r="O152" s="22">
        <f>SUM(M152:N152)</f>
        <v>641.8216</v>
      </c>
      <c r="P152" s="22"/>
      <c r="Q152" s="22">
        <f>SUM(O152:P152)</f>
        <v>641.8216</v>
      </c>
      <c r="R152" s="22"/>
      <c r="S152" s="22">
        <f>SUM(Q152:R152)</f>
        <v>641.8216</v>
      </c>
    </row>
    <row r="153" spans="1:19" ht="63.75">
      <c r="A153" s="9" t="s">
        <v>313</v>
      </c>
      <c r="B153" s="2" t="s">
        <v>8</v>
      </c>
      <c r="C153" s="2" t="s">
        <v>180</v>
      </c>
      <c r="D153" s="2" t="s">
        <v>314</v>
      </c>
      <c r="E153" s="2" t="s">
        <v>11</v>
      </c>
      <c r="F153" s="2"/>
      <c r="G153" s="2"/>
      <c r="H153" s="10"/>
      <c r="I153" s="11">
        <f aca="true" t="shared" si="70" ref="I153:S153">SUM(I154)</f>
        <v>0</v>
      </c>
      <c r="J153" s="11">
        <f t="shared" si="70"/>
        <v>0</v>
      </c>
      <c r="K153" s="11">
        <f t="shared" si="70"/>
        <v>0</v>
      </c>
      <c r="L153" s="11">
        <f t="shared" si="70"/>
        <v>0</v>
      </c>
      <c r="M153" s="11">
        <f t="shared" si="70"/>
        <v>0</v>
      </c>
      <c r="N153" s="11">
        <f t="shared" si="70"/>
        <v>0</v>
      </c>
      <c r="O153" s="11">
        <f t="shared" si="70"/>
        <v>0</v>
      </c>
      <c r="P153" s="11">
        <f t="shared" si="70"/>
        <v>0</v>
      </c>
      <c r="Q153" s="11">
        <f t="shared" si="70"/>
        <v>0</v>
      </c>
      <c r="R153" s="27">
        <f t="shared" si="70"/>
        <v>868.90451</v>
      </c>
      <c r="S153" s="27">
        <f t="shared" si="70"/>
        <v>868.90451</v>
      </c>
    </row>
    <row r="154" spans="1:19" ht="25.5">
      <c r="A154" s="9" t="s">
        <v>245</v>
      </c>
      <c r="B154" s="2" t="s">
        <v>8</v>
      </c>
      <c r="C154" s="2" t="s">
        <v>180</v>
      </c>
      <c r="D154" s="2" t="s">
        <v>314</v>
      </c>
      <c r="E154" s="2" t="s">
        <v>182</v>
      </c>
      <c r="F154" s="2"/>
      <c r="G154" s="2"/>
      <c r="H154" s="10"/>
      <c r="I154" s="11"/>
      <c r="J154" s="22"/>
      <c r="K154" s="22">
        <f>SUM(I154:J154)</f>
        <v>0</v>
      </c>
      <c r="L154" s="22"/>
      <c r="M154" s="22">
        <f>SUM(K154:L154)</f>
        <v>0</v>
      </c>
      <c r="N154" s="22"/>
      <c r="O154" s="22">
        <f>SUM(M154:N154)</f>
        <v>0</v>
      </c>
      <c r="P154" s="22"/>
      <c r="Q154" s="22">
        <f>SUM(O154:P154)</f>
        <v>0</v>
      </c>
      <c r="R154" s="27">
        <v>868.90451</v>
      </c>
      <c r="S154" s="27">
        <f>SUM(Q154:R154)</f>
        <v>868.90451</v>
      </c>
    </row>
    <row r="155" spans="1:19" ht="76.5">
      <c r="A155" s="9" t="s">
        <v>248</v>
      </c>
      <c r="B155" s="2" t="s">
        <v>8</v>
      </c>
      <c r="C155" s="2" t="s">
        <v>180</v>
      </c>
      <c r="D155" s="2" t="s">
        <v>249</v>
      </c>
      <c r="E155" s="2" t="s">
        <v>11</v>
      </c>
      <c r="F155" s="2"/>
      <c r="G155" s="2"/>
      <c r="H155" s="10"/>
      <c r="I155" s="11">
        <f aca="true" t="shared" si="71" ref="I155:S155">SUM(I156)</f>
        <v>0</v>
      </c>
      <c r="J155" s="11">
        <f t="shared" si="71"/>
        <v>576</v>
      </c>
      <c r="K155" s="11">
        <f t="shared" si="71"/>
        <v>576</v>
      </c>
      <c r="L155" s="11">
        <f t="shared" si="71"/>
        <v>0</v>
      </c>
      <c r="M155" s="11">
        <f t="shared" si="71"/>
        <v>576</v>
      </c>
      <c r="N155" s="11">
        <f t="shared" si="71"/>
        <v>0</v>
      </c>
      <c r="O155" s="11">
        <f t="shared" si="71"/>
        <v>576</v>
      </c>
      <c r="P155" s="11">
        <f t="shared" si="71"/>
        <v>0</v>
      </c>
      <c r="Q155" s="11">
        <f t="shared" si="71"/>
        <v>576</v>
      </c>
      <c r="R155" s="11">
        <f t="shared" si="71"/>
        <v>0</v>
      </c>
      <c r="S155" s="11">
        <f t="shared" si="71"/>
        <v>576</v>
      </c>
    </row>
    <row r="156" spans="1:19" ht="25.5">
      <c r="A156" s="9" t="s">
        <v>245</v>
      </c>
      <c r="B156" s="2" t="s">
        <v>8</v>
      </c>
      <c r="C156" s="2" t="s">
        <v>180</v>
      </c>
      <c r="D156" s="2" t="s">
        <v>249</v>
      </c>
      <c r="E156" s="2" t="s">
        <v>182</v>
      </c>
      <c r="F156" s="2"/>
      <c r="G156" s="2"/>
      <c r="H156" s="10"/>
      <c r="I156" s="11"/>
      <c r="J156" s="11">
        <v>576</v>
      </c>
      <c r="K156" s="11">
        <f>SUM(I156:J156)</f>
        <v>576</v>
      </c>
      <c r="L156" s="11"/>
      <c r="M156" s="11">
        <f>SUM(K156:L156)</f>
        <v>576</v>
      </c>
      <c r="N156" s="11"/>
      <c r="O156" s="11">
        <f>SUM(M156:N156)</f>
        <v>576</v>
      </c>
      <c r="P156" s="11"/>
      <c r="Q156" s="11">
        <f>SUM(O156:P156)</f>
        <v>576</v>
      </c>
      <c r="R156" s="11"/>
      <c r="S156" s="11">
        <f>SUM(Q156:R156)</f>
        <v>576</v>
      </c>
    </row>
    <row r="157" spans="1:19" ht="102">
      <c r="A157" s="9" t="s">
        <v>250</v>
      </c>
      <c r="B157" s="2" t="s">
        <v>8</v>
      </c>
      <c r="C157" s="2" t="s">
        <v>180</v>
      </c>
      <c r="D157" s="2" t="s">
        <v>251</v>
      </c>
      <c r="E157" s="2" t="s">
        <v>11</v>
      </c>
      <c r="F157" s="2"/>
      <c r="G157" s="2"/>
      <c r="H157" s="10"/>
      <c r="I157" s="11">
        <f aca="true" t="shared" si="72" ref="I157:S157">SUM(I158)</f>
        <v>0</v>
      </c>
      <c r="J157" s="11">
        <f t="shared" si="72"/>
        <v>122.58</v>
      </c>
      <c r="K157" s="11">
        <f t="shared" si="72"/>
        <v>122.58</v>
      </c>
      <c r="L157" s="11">
        <f t="shared" si="72"/>
        <v>0</v>
      </c>
      <c r="M157" s="11">
        <f t="shared" si="72"/>
        <v>122.58</v>
      </c>
      <c r="N157" s="11">
        <f t="shared" si="72"/>
        <v>0</v>
      </c>
      <c r="O157" s="11">
        <f t="shared" si="72"/>
        <v>122.58</v>
      </c>
      <c r="P157" s="11">
        <f t="shared" si="72"/>
        <v>0</v>
      </c>
      <c r="Q157" s="11">
        <f t="shared" si="72"/>
        <v>122.58</v>
      </c>
      <c r="R157" s="11">
        <f t="shared" si="72"/>
        <v>0</v>
      </c>
      <c r="S157" s="11">
        <f t="shared" si="72"/>
        <v>122.58</v>
      </c>
    </row>
    <row r="158" spans="1:19" ht="25.5">
      <c r="A158" s="9" t="s">
        <v>245</v>
      </c>
      <c r="B158" s="2" t="s">
        <v>8</v>
      </c>
      <c r="C158" s="2" t="s">
        <v>180</v>
      </c>
      <c r="D158" s="2" t="s">
        <v>251</v>
      </c>
      <c r="E158" s="2" t="s">
        <v>182</v>
      </c>
      <c r="F158" s="2"/>
      <c r="G158" s="2"/>
      <c r="H158" s="10"/>
      <c r="I158" s="11"/>
      <c r="J158" s="11">
        <v>122.58</v>
      </c>
      <c r="K158" s="11">
        <f>SUM(I158:J158)</f>
        <v>122.58</v>
      </c>
      <c r="L158" s="11"/>
      <c r="M158" s="11">
        <f>SUM(K158:L158)</f>
        <v>122.58</v>
      </c>
      <c r="N158" s="11"/>
      <c r="O158" s="11">
        <f>SUM(M158:N158)</f>
        <v>122.58</v>
      </c>
      <c r="P158" s="11"/>
      <c r="Q158" s="11">
        <f>SUM(O158:P158)</f>
        <v>122.58</v>
      </c>
      <c r="R158" s="11"/>
      <c r="S158" s="11">
        <f>SUM(Q158:R158)</f>
        <v>122.58</v>
      </c>
    </row>
    <row r="159" spans="1:19" ht="15">
      <c r="A159" s="9" t="s">
        <v>62</v>
      </c>
      <c r="B159" s="2" t="s">
        <v>8</v>
      </c>
      <c r="C159" s="2" t="s">
        <v>63</v>
      </c>
      <c r="D159" s="2" t="s">
        <v>10</v>
      </c>
      <c r="E159" s="2" t="s">
        <v>11</v>
      </c>
      <c r="F159" s="2"/>
      <c r="G159" s="2"/>
      <c r="H159" s="10"/>
      <c r="I159" s="11">
        <f aca="true" t="shared" si="73" ref="I159:O159">SUM(I162,I160)</f>
        <v>0</v>
      </c>
      <c r="J159" s="11">
        <f t="shared" si="73"/>
        <v>0</v>
      </c>
      <c r="K159" s="11">
        <f t="shared" si="73"/>
        <v>0</v>
      </c>
      <c r="L159" s="11">
        <f t="shared" si="73"/>
        <v>71.9</v>
      </c>
      <c r="M159" s="11">
        <f t="shared" si="73"/>
        <v>71.9</v>
      </c>
      <c r="N159" s="11">
        <f t="shared" si="73"/>
        <v>0</v>
      </c>
      <c r="O159" s="11">
        <f t="shared" si="73"/>
        <v>71.9</v>
      </c>
      <c r="P159" s="11">
        <f>SUM(P162,P160)</f>
        <v>0</v>
      </c>
      <c r="Q159" s="11">
        <f>SUM(Q162,Q160)</f>
        <v>71.9</v>
      </c>
      <c r="R159" s="11">
        <f>SUM(R162,R160)</f>
        <v>0</v>
      </c>
      <c r="S159" s="11">
        <f>SUM(S162,S160)</f>
        <v>71.9</v>
      </c>
    </row>
    <row r="160" spans="1:19" ht="38.25">
      <c r="A160" s="9" t="s">
        <v>276</v>
      </c>
      <c r="B160" s="2" t="s">
        <v>8</v>
      </c>
      <c r="C160" s="2" t="s">
        <v>63</v>
      </c>
      <c r="D160" s="2" t="s">
        <v>277</v>
      </c>
      <c r="E160" s="2" t="s">
        <v>11</v>
      </c>
      <c r="F160" s="2"/>
      <c r="G160" s="2"/>
      <c r="H160" s="10"/>
      <c r="I160" s="11">
        <f aca="true" t="shared" si="74" ref="I160:S160">SUM(I161)</f>
        <v>0</v>
      </c>
      <c r="J160" s="11">
        <f t="shared" si="74"/>
        <v>0</v>
      </c>
      <c r="K160" s="11">
        <f t="shared" si="74"/>
        <v>0</v>
      </c>
      <c r="L160" s="11">
        <f t="shared" si="74"/>
        <v>71.5</v>
      </c>
      <c r="M160" s="11">
        <f t="shared" si="74"/>
        <v>71.5</v>
      </c>
      <c r="N160" s="11">
        <f t="shared" si="74"/>
        <v>0</v>
      </c>
      <c r="O160" s="11">
        <f t="shared" si="74"/>
        <v>71.5</v>
      </c>
      <c r="P160" s="11">
        <f t="shared" si="74"/>
        <v>0</v>
      </c>
      <c r="Q160" s="11">
        <f t="shared" si="74"/>
        <v>71.5</v>
      </c>
      <c r="R160" s="11">
        <f t="shared" si="74"/>
        <v>0</v>
      </c>
      <c r="S160" s="11">
        <f t="shared" si="74"/>
        <v>71.5</v>
      </c>
    </row>
    <row r="161" spans="1:19" ht="38.25">
      <c r="A161" s="9" t="s">
        <v>24</v>
      </c>
      <c r="B161" s="2" t="s">
        <v>8</v>
      </c>
      <c r="C161" s="2" t="s">
        <v>63</v>
      </c>
      <c r="D161" s="2" t="s">
        <v>277</v>
      </c>
      <c r="E161" s="2" t="s">
        <v>25</v>
      </c>
      <c r="F161" s="2"/>
      <c r="G161" s="2"/>
      <c r="H161" s="10"/>
      <c r="I161" s="11"/>
      <c r="J161" s="11"/>
      <c r="K161" s="11">
        <f>SUM(I161:J161)</f>
        <v>0</v>
      </c>
      <c r="L161" s="11">
        <v>71.5</v>
      </c>
      <c r="M161" s="11">
        <f>SUM(K161:L161)</f>
        <v>71.5</v>
      </c>
      <c r="N161" s="11"/>
      <c r="O161" s="11">
        <f>SUM(M161:N161)</f>
        <v>71.5</v>
      </c>
      <c r="P161" s="11"/>
      <c r="Q161" s="11">
        <f>SUM(O161:P161)</f>
        <v>71.5</v>
      </c>
      <c r="R161" s="11"/>
      <c r="S161" s="11">
        <f>SUM(Q161:R161)</f>
        <v>71.5</v>
      </c>
    </row>
    <row r="162" spans="1:19" ht="51">
      <c r="A162" s="9" t="s">
        <v>278</v>
      </c>
      <c r="B162" s="2" t="s">
        <v>8</v>
      </c>
      <c r="C162" s="2" t="s">
        <v>63</v>
      </c>
      <c r="D162" s="2" t="s">
        <v>262</v>
      </c>
      <c r="E162" s="2" t="s">
        <v>11</v>
      </c>
      <c r="F162" s="2"/>
      <c r="G162" s="2"/>
      <c r="H162" s="10"/>
      <c r="I162" s="11">
        <f aca="true" t="shared" si="75" ref="I162:S162">SUM(I163)</f>
        <v>0</v>
      </c>
      <c r="J162" s="11">
        <f t="shared" si="75"/>
        <v>0</v>
      </c>
      <c r="K162" s="11">
        <f t="shared" si="75"/>
        <v>0</v>
      </c>
      <c r="L162" s="11">
        <f t="shared" si="75"/>
        <v>0.4</v>
      </c>
      <c r="M162" s="11">
        <f t="shared" si="75"/>
        <v>0.4</v>
      </c>
      <c r="N162" s="11">
        <f t="shared" si="75"/>
        <v>0</v>
      </c>
      <c r="O162" s="11">
        <f t="shared" si="75"/>
        <v>0.4</v>
      </c>
      <c r="P162" s="11">
        <f t="shared" si="75"/>
        <v>0</v>
      </c>
      <c r="Q162" s="11">
        <f t="shared" si="75"/>
        <v>0.4</v>
      </c>
      <c r="R162" s="11">
        <f t="shared" si="75"/>
        <v>0</v>
      </c>
      <c r="S162" s="11">
        <f t="shared" si="75"/>
        <v>0.4</v>
      </c>
    </row>
    <row r="163" spans="1:19" ht="38.25">
      <c r="A163" s="9" t="s">
        <v>24</v>
      </c>
      <c r="B163" s="2" t="s">
        <v>8</v>
      </c>
      <c r="C163" s="2" t="s">
        <v>63</v>
      </c>
      <c r="D163" s="2" t="s">
        <v>262</v>
      </c>
      <c r="E163" s="2" t="s">
        <v>25</v>
      </c>
      <c r="F163" s="2"/>
      <c r="G163" s="2"/>
      <c r="H163" s="10"/>
      <c r="I163" s="11"/>
      <c r="J163" s="11"/>
      <c r="K163" s="11">
        <f>SUM(I163:J163)</f>
        <v>0</v>
      </c>
      <c r="L163" s="11">
        <v>0.4</v>
      </c>
      <c r="M163" s="11">
        <f>SUM(K163:L163)</f>
        <v>0.4</v>
      </c>
      <c r="N163" s="11"/>
      <c r="O163" s="11">
        <f>SUM(M163:N163)</f>
        <v>0.4</v>
      </c>
      <c r="P163" s="11"/>
      <c r="Q163" s="11">
        <f>SUM(O163:P163)</f>
        <v>0.4</v>
      </c>
      <c r="R163" s="11"/>
      <c r="S163" s="11">
        <f>SUM(Q163:R163)</f>
        <v>0.4</v>
      </c>
    </row>
    <row r="164" spans="1:19" ht="26.25" customHeight="1">
      <c r="A164" s="9" t="s">
        <v>196</v>
      </c>
      <c r="B164" s="2" t="s">
        <v>8</v>
      </c>
      <c r="C164" s="2" t="s">
        <v>193</v>
      </c>
      <c r="D164" s="2" t="s">
        <v>10</v>
      </c>
      <c r="E164" s="2" t="s">
        <v>11</v>
      </c>
      <c r="F164" s="2"/>
      <c r="G164" s="2"/>
      <c r="H164" s="10"/>
      <c r="I164" s="11">
        <f aca="true" t="shared" si="76" ref="I164:S165">SUM(I165)</f>
        <v>156</v>
      </c>
      <c r="J164" s="11">
        <f t="shared" si="76"/>
        <v>0</v>
      </c>
      <c r="K164" s="11">
        <f t="shared" si="76"/>
        <v>156</v>
      </c>
      <c r="L164" s="11">
        <f t="shared" si="76"/>
        <v>0</v>
      </c>
      <c r="M164" s="11">
        <f t="shared" si="76"/>
        <v>156</v>
      </c>
      <c r="N164" s="11">
        <f t="shared" si="76"/>
        <v>0</v>
      </c>
      <c r="O164" s="11">
        <f t="shared" si="76"/>
        <v>156</v>
      </c>
      <c r="P164" s="11">
        <f t="shared" si="76"/>
        <v>0</v>
      </c>
      <c r="Q164" s="11">
        <f t="shared" si="76"/>
        <v>156</v>
      </c>
      <c r="R164" s="11">
        <f t="shared" si="76"/>
        <v>0</v>
      </c>
      <c r="S164" s="11">
        <f t="shared" si="76"/>
        <v>156</v>
      </c>
    </row>
    <row r="165" spans="1:19" ht="38.25">
      <c r="A165" s="17" t="s">
        <v>197</v>
      </c>
      <c r="B165" s="2" t="s">
        <v>8</v>
      </c>
      <c r="C165" s="2" t="s">
        <v>193</v>
      </c>
      <c r="D165" s="2" t="s">
        <v>194</v>
      </c>
      <c r="E165" s="2" t="s">
        <v>11</v>
      </c>
      <c r="F165" s="2"/>
      <c r="G165" s="2"/>
      <c r="H165" s="10"/>
      <c r="I165" s="11">
        <f t="shared" si="76"/>
        <v>156</v>
      </c>
      <c r="J165" s="11">
        <f t="shared" si="76"/>
        <v>0</v>
      </c>
      <c r="K165" s="11">
        <f t="shared" si="76"/>
        <v>156</v>
      </c>
      <c r="L165" s="11">
        <f t="shared" si="76"/>
        <v>0</v>
      </c>
      <c r="M165" s="11">
        <f t="shared" si="76"/>
        <v>156</v>
      </c>
      <c r="N165" s="11">
        <f t="shared" si="76"/>
        <v>0</v>
      </c>
      <c r="O165" s="11">
        <f t="shared" si="76"/>
        <v>156</v>
      </c>
      <c r="P165" s="11">
        <f t="shared" si="76"/>
        <v>0</v>
      </c>
      <c r="Q165" s="11">
        <f t="shared" si="76"/>
        <v>156</v>
      </c>
      <c r="R165" s="11">
        <f t="shared" si="76"/>
        <v>0</v>
      </c>
      <c r="S165" s="11">
        <f t="shared" si="76"/>
        <v>156</v>
      </c>
    </row>
    <row r="166" spans="1:19" ht="38.25">
      <c r="A166" s="9" t="s">
        <v>216</v>
      </c>
      <c r="B166" s="2" t="s">
        <v>8</v>
      </c>
      <c r="C166" s="2" t="s">
        <v>193</v>
      </c>
      <c r="D166" s="2" t="s">
        <v>194</v>
      </c>
      <c r="E166" s="2" t="s">
        <v>195</v>
      </c>
      <c r="F166" s="2"/>
      <c r="G166" s="2"/>
      <c r="H166" s="10"/>
      <c r="I166" s="11">
        <v>156</v>
      </c>
      <c r="J166" s="11"/>
      <c r="K166" s="11">
        <f>SUM(I166:J166)</f>
        <v>156</v>
      </c>
      <c r="L166" s="11"/>
      <c r="M166" s="11">
        <f>SUM(K166:L166)</f>
        <v>156</v>
      </c>
      <c r="N166" s="11"/>
      <c r="O166" s="11">
        <f>SUM(M166:N166)</f>
        <v>156</v>
      </c>
      <c r="P166" s="11"/>
      <c r="Q166" s="11">
        <f>SUM(O166:P166)</f>
        <v>156</v>
      </c>
      <c r="R166" s="11"/>
      <c r="S166" s="11">
        <f>SUM(Q166:R166)</f>
        <v>156</v>
      </c>
    </row>
    <row r="167" spans="1:19" ht="15">
      <c r="A167" s="9" t="s">
        <v>189</v>
      </c>
      <c r="B167" s="2" t="s">
        <v>8</v>
      </c>
      <c r="C167" s="2" t="s">
        <v>186</v>
      </c>
      <c r="D167" s="2" t="s">
        <v>10</v>
      </c>
      <c r="E167" s="2" t="s">
        <v>11</v>
      </c>
      <c r="F167" s="2"/>
      <c r="G167" s="2"/>
      <c r="H167" s="10"/>
      <c r="I167" s="11">
        <f aca="true" t="shared" si="77" ref="I167:S167">SUM(I168)</f>
        <v>2100.1</v>
      </c>
      <c r="J167" s="11">
        <f t="shared" si="77"/>
        <v>0</v>
      </c>
      <c r="K167" s="11">
        <f t="shared" si="77"/>
        <v>2100.1</v>
      </c>
      <c r="L167" s="11">
        <f t="shared" si="77"/>
        <v>0</v>
      </c>
      <c r="M167" s="11">
        <f t="shared" si="77"/>
        <v>2100.1</v>
      </c>
      <c r="N167" s="11">
        <f t="shared" si="77"/>
        <v>0</v>
      </c>
      <c r="O167" s="11">
        <f t="shared" si="77"/>
        <v>2100.1</v>
      </c>
      <c r="P167" s="11">
        <f t="shared" si="77"/>
        <v>0</v>
      </c>
      <c r="Q167" s="11">
        <f t="shared" si="77"/>
        <v>2100.1</v>
      </c>
      <c r="R167" s="11">
        <f t="shared" si="77"/>
        <v>0</v>
      </c>
      <c r="S167" s="11">
        <f t="shared" si="77"/>
        <v>2100.1</v>
      </c>
    </row>
    <row r="168" spans="1:19" ht="15">
      <c r="A168" s="9" t="s">
        <v>190</v>
      </c>
      <c r="B168" s="2" t="s">
        <v>8</v>
      </c>
      <c r="C168" s="2" t="s">
        <v>187</v>
      </c>
      <c r="D168" s="2" t="s">
        <v>10</v>
      </c>
      <c r="E168" s="2" t="s">
        <v>11</v>
      </c>
      <c r="F168" s="2"/>
      <c r="G168" s="2"/>
      <c r="H168" s="10"/>
      <c r="I168" s="11">
        <f aca="true" t="shared" si="78" ref="I168:O168">SUM(I171,I169)</f>
        <v>2100.1</v>
      </c>
      <c r="J168" s="11">
        <f t="shared" si="78"/>
        <v>0</v>
      </c>
      <c r="K168" s="11">
        <f t="shared" si="78"/>
        <v>2100.1</v>
      </c>
      <c r="L168" s="11">
        <f t="shared" si="78"/>
        <v>0</v>
      </c>
      <c r="M168" s="11">
        <f t="shared" si="78"/>
        <v>2100.1</v>
      </c>
      <c r="N168" s="11">
        <f t="shared" si="78"/>
        <v>0</v>
      </c>
      <c r="O168" s="11">
        <f t="shared" si="78"/>
        <v>2100.1</v>
      </c>
      <c r="P168" s="11">
        <f>SUM(P171,P169)</f>
        <v>0</v>
      </c>
      <c r="Q168" s="11">
        <f>SUM(Q171,Q169)</f>
        <v>2100.1</v>
      </c>
      <c r="R168" s="11">
        <f>SUM(R171,R169)</f>
        <v>0</v>
      </c>
      <c r="S168" s="11">
        <f>SUM(S171,S169)</f>
        <v>2100.1</v>
      </c>
    </row>
    <row r="169" spans="1:19" ht="25.5">
      <c r="A169" s="17" t="s">
        <v>146</v>
      </c>
      <c r="B169" s="2" t="s">
        <v>8</v>
      </c>
      <c r="C169" s="2" t="s">
        <v>187</v>
      </c>
      <c r="D169" s="2" t="s">
        <v>188</v>
      </c>
      <c r="E169" s="2" t="s">
        <v>11</v>
      </c>
      <c r="F169" s="2"/>
      <c r="G169" s="2"/>
      <c r="H169" s="10"/>
      <c r="I169" s="11">
        <f aca="true" t="shared" si="79" ref="I169:S169">SUM(I170)</f>
        <v>1960.1</v>
      </c>
      <c r="J169" s="11">
        <f t="shared" si="79"/>
        <v>0</v>
      </c>
      <c r="K169" s="11">
        <f t="shared" si="79"/>
        <v>1960.1</v>
      </c>
      <c r="L169" s="11">
        <f t="shared" si="79"/>
        <v>0</v>
      </c>
      <c r="M169" s="11">
        <f t="shared" si="79"/>
        <v>1960.1</v>
      </c>
      <c r="N169" s="11">
        <f t="shared" si="79"/>
        <v>0</v>
      </c>
      <c r="O169" s="11">
        <f t="shared" si="79"/>
        <v>1960.1</v>
      </c>
      <c r="P169" s="11">
        <f t="shared" si="79"/>
        <v>0</v>
      </c>
      <c r="Q169" s="11">
        <f t="shared" si="79"/>
        <v>1960.1</v>
      </c>
      <c r="R169" s="11">
        <f t="shared" si="79"/>
        <v>0</v>
      </c>
      <c r="S169" s="11">
        <f t="shared" si="79"/>
        <v>1960.1</v>
      </c>
    </row>
    <row r="170" spans="1:19" ht="76.5">
      <c r="A170" s="9" t="s">
        <v>217</v>
      </c>
      <c r="B170" s="2" t="s">
        <v>8</v>
      </c>
      <c r="C170" s="2" t="s">
        <v>187</v>
      </c>
      <c r="D170" s="2" t="s">
        <v>188</v>
      </c>
      <c r="E170" s="2" t="s">
        <v>54</v>
      </c>
      <c r="F170" s="2"/>
      <c r="G170" s="2"/>
      <c r="H170" s="10"/>
      <c r="I170" s="11">
        <v>1960.1</v>
      </c>
      <c r="J170" s="11"/>
      <c r="K170" s="11">
        <f>SUM(I170:J170)</f>
        <v>1960.1</v>
      </c>
      <c r="L170" s="11"/>
      <c r="M170" s="11">
        <f>SUM(K170:L170)</f>
        <v>1960.1</v>
      </c>
      <c r="N170" s="11"/>
      <c r="O170" s="11">
        <f>SUM(M170:N170)</f>
        <v>1960.1</v>
      </c>
      <c r="P170" s="11"/>
      <c r="Q170" s="11">
        <f>SUM(O170:P170)</f>
        <v>1960.1</v>
      </c>
      <c r="R170" s="11"/>
      <c r="S170" s="11">
        <f>SUM(Q170:R170)</f>
        <v>1960.1</v>
      </c>
    </row>
    <row r="171" spans="1:19" ht="38.25">
      <c r="A171" s="9" t="s">
        <v>192</v>
      </c>
      <c r="B171" s="2" t="s">
        <v>8</v>
      </c>
      <c r="C171" s="2" t="s">
        <v>187</v>
      </c>
      <c r="D171" s="2" t="s">
        <v>191</v>
      </c>
      <c r="E171" s="2" t="s">
        <v>11</v>
      </c>
      <c r="F171" s="2"/>
      <c r="G171" s="2"/>
      <c r="H171" s="10"/>
      <c r="I171" s="11">
        <f aca="true" t="shared" si="80" ref="I171:O171">SUM(I172:I173)</f>
        <v>140</v>
      </c>
      <c r="J171" s="11">
        <f t="shared" si="80"/>
        <v>0</v>
      </c>
      <c r="K171" s="11">
        <f t="shared" si="80"/>
        <v>140</v>
      </c>
      <c r="L171" s="11">
        <f t="shared" si="80"/>
        <v>0</v>
      </c>
      <c r="M171" s="11">
        <f t="shared" si="80"/>
        <v>140</v>
      </c>
      <c r="N171" s="11">
        <f t="shared" si="80"/>
        <v>0</v>
      </c>
      <c r="O171" s="11">
        <f t="shared" si="80"/>
        <v>140</v>
      </c>
      <c r="P171" s="11">
        <f>SUM(P172:P173)</f>
        <v>0</v>
      </c>
      <c r="Q171" s="11">
        <f>SUM(Q172:Q173)</f>
        <v>140</v>
      </c>
      <c r="R171" s="11">
        <f>SUM(R172:R173)</f>
        <v>0</v>
      </c>
      <c r="S171" s="11">
        <f>SUM(S172:S173)</f>
        <v>140</v>
      </c>
    </row>
    <row r="172" spans="1:19" ht="27.75" customHeight="1">
      <c r="A172" s="9" t="s">
        <v>20</v>
      </c>
      <c r="B172" s="2" t="s">
        <v>8</v>
      </c>
      <c r="C172" s="2" t="s">
        <v>187</v>
      </c>
      <c r="D172" s="2" t="s">
        <v>191</v>
      </c>
      <c r="E172" s="2" t="s">
        <v>21</v>
      </c>
      <c r="F172" s="2"/>
      <c r="G172" s="2"/>
      <c r="H172" s="10"/>
      <c r="I172" s="11"/>
      <c r="J172" s="11">
        <v>0.4</v>
      </c>
      <c r="K172" s="11">
        <f>SUM(I172:J172)</f>
        <v>0.4</v>
      </c>
      <c r="L172" s="11"/>
      <c r="M172" s="11">
        <f>SUM(K172:L172)</f>
        <v>0.4</v>
      </c>
      <c r="N172" s="11"/>
      <c r="O172" s="11">
        <f>SUM(M172:N172)</f>
        <v>0.4</v>
      </c>
      <c r="P172" s="11"/>
      <c r="Q172" s="11">
        <f>SUM(O172:P172)</f>
        <v>0.4</v>
      </c>
      <c r="R172" s="11"/>
      <c r="S172" s="11">
        <f>SUM(Q172:R172)</f>
        <v>0.4</v>
      </c>
    </row>
    <row r="173" spans="1:19" ht="38.25">
      <c r="A173" s="9" t="s">
        <v>24</v>
      </c>
      <c r="B173" s="2" t="s">
        <v>8</v>
      </c>
      <c r="C173" s="2" t="s">
        <v>187</v>
      </c>
      <c r="D173" s="2" t="s">
        <v>191</v>
      </c>
      <c r="E173" s="2" t="s">
        <v>25</v>
      </c>
      <c r="F173" s="2"/>
      <c r="G173" s="2"/>
      <c r="H173" s="10"/>
      <c r="I173" s="11">
        <v>140</v>
      </c>
      <c r="J173" s="11">
        <v>-0.4</v>
      </c>
      <c r="K173" s="11">
        <f>SUM(I173:J173)</f>
        <v>139.6</v>
      </c>
      <c r="L173" s="11"/>
      <c r="M173" s="11">
        <f>SUM(K173:L173)</f>
        <v>139.6</v>
      </c>
      <c r="N173" s="11"/>
      <c r="O173" s="11">
        <f>SUM(M173:N173)</f>
        <v>139.6</v>
      </c>
      <c r="P173" s="11"/>
      <c r="Q173" s="11">
        <f>SUM(O173:P173)</f>
        <v>139.6</v>
      </c>
      <c r="R173" s="11"/>
      <c r="S173" s="11">
        <f>SUM(Q173:R173)</f>
        <v>139.6</v>
      </c>
    </row>
    <row r="174" spans="1:19" ht="51">
      <c r="A174" s="1" t="s">
        <v>30</v>
      </c>
      <c r="B174" s="12" t="s">
        <v>31</v>
      </c>
      <c r="C174" s="12" t="s">
        <v>9</v>
      </c>
      <c r="D174" s="12" t="s">
        <v>10</v>
      </c>
      <c r="E174" s="12" t="s">
        <v>11</v>
      </c>
      <c r="F174" s="12" t="s">
        <v>9</v>
      </c>
      <c r="G174" s="12" t="s">
        <v>9</v>
      </c>
      <c r="H174" s="3">
        <v>0</v>
      </c>
      <c r="I174" s="7">
        <f aca="true" t="shared" si="81" ref="I174:O174">SUM(I175,I194,I198)</f>
        <v>3281.8999999999996</v>
      </c>
      <c r="J174" s="7">
        <f t="shared" si="81"/>
        <v>-13.899999999999636</v>
      </c>
      <c r="K174" s="7">
        <f t="shared" si="81"/>
        <v>3268</v>
      </c>
      <c r="L174" s="7">
        <f t="shared" si="81"/>
        <v>0</v>
      </c>
      <c r="M174" s="7">
        <f t="shared" si="81"/>
        <v>3268</v>
      </c>
      <c r="N174" s="7">
        <f t="shared" si="81"/>
        <v>0</v>
      </c>
      <c r="O174" s="7">
        <f t="shared" si="81"/>
        <v>3267.9999999999995</v>
      </c>
      <c r="P174" s="7">
        <f>SUM(P175,P194,P198)</f>
        <v>18.3</v>
      </c>
      <c r="Q174" s="7">
        <f>SUM(Q175,Q194,Q198)</f>
        <v>3286.2999999999997</v>
      </c>
      <c r="R174" s="7">
        <f>SUM(R175,R194,R198)</f>
        <v>0</v>
      </c>
      <c r="S174" s="7">
        <f>SUM(S175,S194,S198)</f>
        <v>3286.2999999999997</v>
      </c>
    </row>
    <row r="175" spans="1:19" ht="15">
      <c r="A175" s="9" t="s">
        <v>12</v>
      </c>
      <c r="B175" s="2" t="s">
        <v>31</v>
      </c>
      <c r="C175" s="2" t="s">
        <v>13</v>
      </c>
      <c r="D175" s="2" t="s">
        <v>10</v>
      </c>
      <c r="E175" s="2" t="s">
        <v>11</v>
      </c>
      <c r="F175" s="2" t="s">
        <v>9</v>
      </c>
      <c r="G175" s="2" t="s">
        <v>9</v>
      </c>
      <c r="H175" s="10">
        <v>0</v>
      </c>
      <c r="I175" s="11">
        <f aca="true" t="shared" si="82" ref="I175:O175">SUM(I176,I189)</f>
        <v>2946.3999999999996</v>
      </c>
      <c r="J175" s="11">
        <f t="shared" si="82"/>
        <v>-13.899999999999636</v>
      </c>
      <c r="K175" s="11">
        <f t="shared" si="82"/>
        <v>2932.5</v>
      </c>
      <c r="L175" s="11">
        <f t="shared" si="82"/>
        <v>0</v>
      </c>
      <c r="M175" s="11">
        <f t="shared" si="82"/>
        <v>2932.5</v>
      </c>
      <c r="N175" s="11">
        <f t="shared" si="82"/>
        <v>0</v>
      </c>
      <c r="O175" s="11">
        <f t="shared" si="82"/>
        <v>2932.4999999999995</v>
      </c>
      <c r="P175" s="11">
        <f>SUM(P176,P189)</f>
        <v>0</v>
      </c>
      <c r="Q175" s="11">
        <f>SUM(Q176,Q189)</f>
        <v>2932.4999999999995</v>
      </c>
      <c r="R175" s="11">
        <f>SUM(R176,R189)</f>
        <v>0</v>
      </c>
      <c r="S175" s="11">
        <f>SUM(S176,S189)</f>
        <v>2932.4999999999995</v>
      </c>
    </row>
    <row r="176" spans="1:19" ht="51">
      <c r="A176" s="9" t="s">
        <v>32</v>
      </c>
      <c r="B176" s="2" t="s">
        <v>31</v>
      </c>
      <c r="C176" s="2" t="s">
        <v>33</v>
      </c>
      <c r="D176" s="2" t="s">
        <v>10</v>
      </c>
      <c r="E176" s="2" t="s">
        <v>11</v>
      </c>
      <c r="F176" s="2" t="s">
        <v>9</v>
      </c>
      <c r="G176" s="2" t="s">
        <v>9</v>
      </c>
      <c r="H176" s="10">
        <v>0</v>
      </c>
      <c r="I176" s="11">
        <f aca="true" t="shared" si="83" ref="I176:O176">SUM(I183,I177)</f>
        <v>2640.7</v>
      </c>
      <c r="J176" s="11">
        <f t="shared" si="83"/>
        <v>-13.899999999999636</v>
      </c>
      <c r="K176" s="11">
        <f t="shared" si="83"/>
        <v>2626.8</v>
      </c>
      <c r="L176" s="11">
        <f t="shared" si="83"/>
        <v>0</v>
      </c>
      <c r="M176" s="11">
        <f t="shared" si="83"/>
        <v>2626.8</v>
      </c>
      <c r="N176" s="11">
        <f t="shared" si="83"/>
        <v>0</v>
      </c>
      <c r="O176" s="11">
        <f t="shared" si="83"/>
        <v>2626.7999999999997</v>
      </c>
      <c r="P176" s="11">
        <f>SUM(P183,P177)</f>
        <v>0</v>
      </c>
      <c r="Q176" s="11">
        <f>SUM(Q183,Q177)</f>
        <v>2626.7999999999997</v>
      </c>
      <c r="R176" s="11">
        <f>SUM(R183,R177)</f>
        <v>0</v>
      </c>
      <c r="S176" s="11">
        <f>SUM(S183,S177)</f>
        <v>2626.7999999999997</v>
      </c>
    </row>
    <row r="177" spans="1:19" ht="25.5">
      <c r="A177" s="9" t="s">
        <v>34</v>
      </c>
      <c r="B177" s="2" t="s">
        <v>31</v>
      </c>
      <c r="C177" s="2" t="s">
        <v>33</v>
      </c>
      <c r="D177" s="2" t="s">
        <v>236</v>
      </c>
      <c r="E177" s="2" t="s">
        <v>11</v>
      </c>
      <c r="F177" s="2"/>
      <c r="G177" s="2"/>
      <c r="H177" s="10"/>
      <c r="I177" s="11">
        <f aca="true" t="shared" si="84" ref="I177:O177">SUM(I178:I182)</f>
        <v>0</v>
      </c>
      <c r="J177" s="11">
        <f t="shared" si="84"/>
        <v>2626.8</v>
      </c>
      <c r="K177" s="11">
        <f t="shared" si="84"/>
        <v>2626.8</v>
      </c>
      <c r="L177" s="21">
        <f t="shared" si="84"/>
        <v>0</v>
      </c>
      <c r="M177" s="21">
        <f t="shared" si="84"/>
        <v>2626.8</v>
      </c>
      <c r="N177" s="21">
        <f t="shared" si="84"/>
        <v>0</v>
      </c>
      <c r="O177" s="21">
        <f t="shared" si="84"/>
        <v>2626.7999999999997</v>
      </c>
      <c r="P177" s="21">
        <f>SUM(P178:P182)</f>
        <v>0</v>
      </c>
      <c r="Q177" s="21">
        <f>SUM(Q178:Q182)</f>
        <v>2626.7999999999997</v>
      </c>
      <c r="R177" s="21">
        <f>SUM(R178:R182)</f>
        <v>0</v>
      </c>
      <c r="S177" s="21">
        <f>SUM(S178:S182)</f>
        <v>2626.7999999999997</v>
      </c>
    </row>
    <row r="178" spans="1:19" ht="25.5">
      <c r="A178" s="9" t="s">
        <v>18</v>
      </c>
      <c r="B178" s="2" t="s">
        <v>31</v>
      </c>
      <c r="C178" s="2" t="s">
        <v>33</v>
      </c>
      <c r="D178" s="2" t="s">
        <v>236</v>
      </c>
      <c r="E178" s="2" t="s">
        <v>19</v>
      </c>
      <c r="F178" s="2"/>
      <c r="G178" s="2"/>
      <c r="H178" s="10"/>
      <c r="I178" s="11"/>
      <c r="J178" s="11">
        <v>2235.8</v>
      </c>
      <c r="K178" s="11">
        <f>SUM(I178:J178)</f>
        <v>2235.8</v>
      </c>
      <c r="L178" s="21"/>
      <c r="M178" s="21">
        <f>SUM(K178:L178)</f>
        <v>2235.8</v>
      </c>
      <c r="N178" s="21">
        <v>54.7</v>
      </c>
      <c r="O178" s="21">
        <f>SUM(M178:N178)</f>
        <v>2290.5</v>
      </c>
      <c r="P178" s="21"/>
      <c r="Q178" s="21">
        <f>SUM(O178:P178)</f>
        <v>2290.5</v>
      </c>
      <c r="R178" s="21"/>
      <c r="S178" s="21">
        <f>SUM(Q178:R178)</f>
        <v>2290.5</v>
      </c>
    </row>
    <row r="179" spans="1:19" ht="25.5">
      <c r="A179" s="9" t="s">
        <v>20</v>
      </c>
      <c r="B179" s="2" t="s">
        <v>31</v>
      </c>
      <c r="C179" s="2" t="s">
        <v>33</v>
      </c>
      <c r="D179" s="2" t="s">
        <v>236</v>
      </c>
      <c r="E179" s="2" t="s">
        <v>21</v>
      </c>
      <c r="F179" s="2"/>
      <c r="G179" s="2"/>
      <c r="H179" s="10"/>
      <c r="I179" s="11"/>
      <c r="J179" s="11">
        <v>3</v>
      </c>
      <c r="K179" s="11">
        <f>SUM(I179:J179)</f>
        <v>3</v>
      </c>
      <c r="L179" s="21">
        <v>-0.038</v>
      </c>
      <c r="M179" s="21">
        <f>SUM(K179:L179)</f>
        <v>2.962</v>
      </c>
      <c r="N179" s="21"/>
      <c r="O179" s="21">
        <f>SUM(M179:N179)</f>
        <v>2.962</v>
      </c>
      <c r="P179" s="21"/>
      <c r="Q179" s="21">
        <f>SUM(O179:P179)</f>
        <v>2.962</v>
      </c>
      <c r="R179" s="21"/>
      <c r="S179" s="21">
        <f>SUM(Q179:R179)</f>
        <v>2.962</v>
      </c>
    </row>
    <row r="180" spans="1:19" ht="38.25">
      <c r="A180" s="9" t="s">
        <v>22</v>
      </c>
      <c r="B180" s="2" t="s">
        <v>31</v>
      </c>
      <c r="C180" s="2" t="s">
        <v>33</v>
      </c>
      <c r="D180" s="2" t="s">
        <v>236</v>
      </c>
      <c r="E180" s="2" t="s">
        <v>23</v>
      </c>
      <c r="F180" s="2"/>
      <c r="G180" s="2"/>
      <c r="H180" s="10"/>
      <c r="I180" s="11"/>
      <c r="J180" s="11">
        <v>297.4</v>
      </c>
      <c r="K180" s="11">
        <f>SUM(I180:J180)</f>
        <v>297.4</v>
      </c>
      <c r="L180" s="21"/>
      <c r="M180" s="21">
        <f>SUM(K180:L180)</f>
        <v>297.4</v>
      </c>
      <c r="N180" s="21">
        <v>-26.7</v>
      </c>
      <c r="O180" s="21">
        <f>SUM(M180:N180)</f>
        <v>270.7</v>
      </c>
      <c r="P180" s="21"/>
      <c r="Q180" s="21">
        <f>SUM(O180:P180)</f>
        <v>270.7</v>
      </c>
      <c r="R180" s="21"/>
      <c r="S180" s="21">
        <f>SUM(Q180:R180)</f>
        <v>270.7</v>
      </c>
    </row>
    <row r="181" spans="1:19" ht="38.25">
      <c r="A181" s="9" t="s">
        <v>24</v>
      </c>
      <c r="B181" s="2" t="s">
        <v>31</v>
      </c>
      <c r="C181" s="2" t="s">
        <v>33</v>
      </c>
      <c r="D181" s="2" t="s">
        <v>236</v>
      </c>
      <c r="E181" s="2" t="s">
        <v>25</v>
      </c>
      <c r="F181" s="2"/>
      <c r="G181" s="2"/>
      <c r="H181" s="10"/>
      <c r="I181" s="11"/>
      <c r="J181" s="11">
        <v>65.6</v>
      </c>
      <c r="K181" s="11">
        <f>SUM(I181:J181)</f>
        <v>65.6</v>
      </c>
      <c r="L181" s="21">
        <v>0.038</v>
      </c>
      <c r="M181" s="21">
        <f>SUM(K181:L181)</f>
        <v>65.63799999999999</v>
      </c>
      <c r="N181" s="21">
        <v>-18</v>
      </c>
      <c r="O181" s="21">
        <f>SUM(M181:N181)</f>
        <v>47.63799999999999</v>
      </c>
      <c r="P181" s="21"/>
      <c r="Q181" s="21">
        <f>SUM(O181:P181)</f>
        <v>47.63799999999999</v>
      </c>
      <c r="R181" s="21"/>
      <c r="S181" s="21">
        <f>SUM(Q181:R181)</f>
        <v>47.63799999999999</v>
      </c>
    </row>
    <row r="182" spans="1:19" ht="25.5">
      <c r="A182" s="9" t="s">
        <v>36</v>
      </c>
      <c r="B182" s="2" t="s">
        <v>31</v>
      </c>
      <c r="C182" s="2" t="s">
        <v>33</v>
      </c>
      <c r="D182" s="2" t="s">
        <v>236</v>
      </c>
      <c r="E182" s="2" t="s">
        <v>37</v>
      </c>
      <c r="F182" s="2"/>
      <c r="G182" s="2"/>
      <c r="H182" s="10"/>
      <c r="I182" s="11"/>
      <c r="J182" s="11">
        <v>25</v>
      </c>
      <c r="K182" s="11">
        <f>SUM(I182:J182)</f>
        <v>25</v>
      </c>
      <c r="L182" s="11"/>
      <c r="M182" s="11">
        <f>SUM(K182:L182)</f>
        <v>25</v>
      </c>
      <c r="N182" s="11">
        <v>-10</v>
      </c>
      <c r="O182" s="11">
        <f>SUM(M182:N182)</f>
        <v>15</v>
      </c>
      <c r="P182" s="11"/>
      <c r="Q182" s="11">
        <f>SUM(O182:P182)</f>
        <v>15</v>
      </c>
      <c r="R182" s="11"/>
      <c r="S182" s="11">
        <f>SUM(Q182:R182)</f>
        <v>15</v>
      </c>
    </row>
    <row r="183" spans="1:19" ht="28.5" customHeight="1" hidden="1">
      <c r="A183" s="9" t="s">
        <v>34</v>
      </c>
      <c r="B183" s="2" t="s">
        <v>31</v>
      </c>
      <c r="C183" s="2" t="s">
        <v>33</v>
      </c>
      <c r="D183" s="2" t="s">
        <v>35</v>
      </c>
      <c r="E183" s="2" t="s">
        <v>11</v>
      </c>
      <c r="F183" s="2" t="s">
        <v>9</v>
      </c>
      <c r="G183" s="2" t="s">
        <v>9</v>
      </c>
      <c r="H183" s="10">
        <v>0</v>
      </c>
      <c r="I183" s="11">
        <f aca="true" t="shared" si="85" ref="I183:O183">SUM(I184:I188)</f>
        <v>2640.7</v>
      </c>
      <c r="J183" s="11">
        <f t="shared" si="85"/>
        <v>-2640.7</v>
      </c>
      <c r="K183" s="11">
        <f t="shared" si="85"/>
        <v>0</v>
      </c>
      <c r="L183" s="11">
        <f t="shared" si="85"/>
        <v>0</v>
      </c>
      <c r="M183" s="11">
        <f t="shared" si="85"/>
        <v>0</v>
      </c>
      <c r="N183" s="11">
        <f t="shared" si="85"/>
        <v>0</v>
      </c>
      <c r="O183" s="11">
        <f t="shared" si="85"/>
        <v>0</v>
      </c>
      <c r="P183" s="11">
        <f>SUM(P184:P188)</f>
        <v>0</v>
      </c>
      <c r="Q183" s="11">
        <f>SUM(Q184:Q188)</f>
        <v>0</v>
      </c>
      <c r="R183" s="11">
        <f>SUM(R184:R188)</f>
        <v>0</v>
      </c>
      <c r="S183" s="11">
        <f>SUM(S184:S188)</f>
        <v>0</v>
      </c>
    </row>
    <row r="184" spans="1:19" ht="25.5" hidden="1">
      <c r="A184" s="9" t="s">
        <v>18</v>
      </c>
      <c r="B184" s="2" t="s">
        <v>31</v>
      </c>
      <c r="C184" s="2" t="s">
        <v>33</v>
      </c>
      <c r="D184" s="2" t="s">
        <v>35</v>
      </c>
      <c r="E184" s="2" t="s">
        <v>19</v>
      </c>
      <c r="F184" s="2" t="s">
        <v>9</v>
      </c>
      <c r="G184" s="2" t="s">
        <v>9</v>
      </c>
      <c r="H184" s="10">
        <v>0</v>
      </c>
      <c r="I184" s="11">
        <v>2304.5</v>
      </c>
      <c r="J184" s="11">
        <v>-2304.5</v>
      </c>
      <c r="K184" s="11">
        <f>SUM(I184:J184)</f>
        <v>0</v>
      </c>
      <c r="L184" s="11"/>
      <c r="M184" s="11">
        <f>SUM(K184:L184)</f>
        <v>0</v>
      </c>
      <c r="N184" s="11"/>
      <c r="O184" s="11">
        <f>SUM(M184:N184)</f>
        <v>0</v>
      </c>
      <c r="P184" s="11"/>
      <c r="Q184" s="11">
        <f>SUM(O184:P184)</f>
        <v>0</v>
      </c>
      <c r="R184" s="11"/>
      <c r="S184" s="11">
        <f>SUM(Q184:R184)</f>
        <v>0</v>
      </c>
    </row>
    <row r="185" spans="1:19" ht="25.5" hidden="1">
      <c r="A185" s="9" t="s">
        <v>20</v>
      </c>
      <c r="B185" s="2" t="s">
        <v>31</v>
      </c>
      <c r="C185" s="2" t="s">
        <v>33</v>
      </c>
      <c r="D185" s="2" t="s">
        <v>35</v>
      </c>
      <c r="E185" s="2" t="s">
        <v>21</v>
      </c>
      <c r="F185" s="2" t="s">
        <v>9</v>
      </c>
      <c r="G185" s="2" t="s">
        <v>9</v>
      </c>
      <c r="H185" s="10">
        <v>0</v>
      </c>
      <c r="I185" s="11">
        <v>3</v>
      </c>
      <c r="J185" s="11">
        <v>-3</v>
      </c>
      <c r="K185" s="11">
        <f>SUM(I185:J185)</f>
        <v>0</v>
      </c>
      <c r="L185" s="11"/>
      <c r="M185" s="11">
        <f>SUM(K185:L185)</f>
        <v>0</v>
      </c>
      <c r="N185" s="11"/>
      <c r="O185" s="11">
        <f>SUM(M185:N185)</f>
        <v>0</v>
      </c>
      <c r="P185" s="11"/>
      <c r="Q185" s="11">
        <f>SUM(O185:P185)</f>
        <v>0</v>
      </c>
      <c r="R185" s="11"/>
      <c r="S185" s="11">
        <f>SUM(Q185:R185)</f>
        <v>0</v>
      </c>
    </row>
    <row r="186" spans="1:19" ht="38.25" hidden="1">
      <c r="A186" s="9" t="s">
        <v>22</v>
      </c>
      <c r="B186" s="2" t="s">
        <v>31</v>
      </c>
      <c r="C186" s="2" t="s">
        <v>33</v>
      </c>
      <c r="D186" s="2" t="s">
        <v>35</v>
      </c>
      <c r="E186" s="2" t="s">
        <v>23</v>
      </c>
      <c r="F186" s="2" t="s">
        <v>9</v>
      </c>
      <c r="G186" s="2" t="s">
        <v>9</v>
      </c>
      <c r="H186" s="10">
        <v>0</v>
      </c>
      <c r="I186" s="11">
        <v>254.6</v>
      </c>
      <c r="J186" s="11">
        <v>-254.6</v>
      </c>
      <c r="K186" s="11">
        <f>SUM(I186:J186)</f>
        <v>0</v>
      </c>
      <c r="L186" s="11"/>
      <c r="M186" s="11">
        <f>SUM(K186:L186)</f>
        <v>0</v>
      </c>
      <c r="N186" s="11"/>
      <c r="O186" s="11">
        <f>SUM(M186:N186)</f>
        <v>0</v>
      </c>
      <c r="P186" s="11"/>
      <c r="Q186" s="11">
        <f>SUM(O186:P186)</f>
        <v>0</v>
      </c>
      <c r="R186" s="11"/>
      <c r="S186" s="11">
        <f>SUM(Q186:R186)</f>
        <v>0</v>
      </c>
    </row>
    <row r="187" spans="1:19" ht="38.25" hidden="1">
      <c r="A187" s="9" t="s">
        <v>24</v>
      </c>
      <c r="B187" s="2" t="s">
        <v>31</v>
      </c>
      <c r="C187" s="2" t="s">
        <v>33</v>
      </c>
      <c r="D187" s="2" t="s">
        <v>35</v>
      </c>
      <c r="E187" s="2" t="s">
        <v>25</v>
      </c>
      <c r="F187" s="2" t="s">
        <v>9</v>
      </c>
      <c r="G187" s="2" t="s">
        <v>9</v>
      </c>
      <c r="H187" s="10">
        <v>0</v>
      </c>
      <c r="I187" s="11">
        <v>53.6</v>
      </c>
      <c r="J187" s="11">
        <v>-53.6</v>
      </c>
      <c r="K187" s="11">
        <f>SUM(I187:J187)</f>
        <v>0</v>
      </c>
      <c r="L187" s="11"/>
      <c r="M187" s="11">
        <f>SUM(K187:L187)</f>
        <v>0</v>
      </c>
      <c r="N187" s="11"/>
      <c r="O187" s="11">
        <f>SUM(M187:N187)</f>
        <v>0</v>
      </c>
      <c r="P187" s="11"/>
      <c r="Q187" s="11">
        <f>SUM(O187:P187)</f>
        <v>0</v>
      </c>
      <c r="R187" s="11"/>
      <c r="S187" s="11">
        <f>SUM(Q187:R187)</f>
        <v>0</v>
      </c>
    </row>
    <row r="188" spans="1:19" ht="25.5" hidden="1">
      <c r="A188" s="9" t="s">
        <v>36</v>
      </c>
      <c r="B188" s="2" t="s">
        <v>31</v>
      </c>
      <c r="C188" s="2" t="s">
        <v>33</v>
      </c>
      <c r="D188" s="2" t="s">
        <v>35</v>
      </c>
      <c r="E188" s="2" t="s">
        <v>37</v>
      </c>
      <c r="F188" s="2" t="s">
        <v>9</v>
      </c>
      <c r="G188" s="2" t="s">
        <v>9</v>
      </c>
      <c r="H188" s="10">
        <v>0</v>
      </c>
      <c r="I188" s="11">
        <v>25</v>
      </c>
      <c r="J188" s="11">
        <v>-25</v>
      </c>
      <c r="K188" s="11">
        <f>SUM(I188:J188)</f>
        <v>0</v>
      </c>
      <c r="L188" s="11"/>
      <c r="M188" s="11">
        <f>SUM(K188:L188)</f>
        <v>0</v>
      </c>
      <c r="N188" s="11"/>
      <c r="O188" s="11">
        <f>SUM(M188:N188)</f>
        <v>0</v>
      </c>
      <c r="P188" s="11"/>
      <c r="Q188" s="11">
        <f>SUM(O188:P188)</f>
        <v>0</v>
      </c>
      <c r="R188" s="11"/>
      <c r="S188" s="11">
        <f>SUM(Q188:R188)</f>
        <v>0</v>
      </c>
    </row>
    <row r="189" spans="1:19" ht="15">
      <c r="A189" s="9" t="s">
        <v>106</v>
      </c>
      <c r="B189" s="2" t="s">
        <v>31</v>
      </c>
      <c r="C189" s="2" t="s">
        <v>27</v>
      </c>
      <c r="D189" s="2" t="s">
        <v>10</v>
      </c>
      <c r="E189" s="2" t="s">
        <v>11</v>
      </c>
      <c r="F189" s="2"/>
      <c r="G189" s="2"/>
      <c r="H189" s="10"/>
      <c r="I189" s="11">
        <f aca="true" t="shared" si="86" ref="I189:O189">SUM(I190,I192)</f>
        <v>305.7</v>
      </c>
      <c r="J189" s="11">
        <f t="shared" si="86"/>
        <v>0</v>
      </c>
      <c r="K189" s="11">
        <f t="shared" si="86"/>
        <v>305.7</v>
      </c>
      <c r="L189" s="11">
        <f t="shared" si="86"/>
        <v>0</v>
      </c>
      <c r="M189" s="11">
        <f t="shared" si="86"/>
        <v>305.7</v>
      </c>
      <c r="N189" s="11">
        <f t="shared" si="86"/>
        <v>0</v>
      </c>
      <c r="O189" s="11">
        <f t="shared" si="86"/>
        <v>305.7</v>
      </c>
      <c r="P189" s="11">
        <f>SUM(P190,P192)</f>
        <v>0</v>
      </c>
      <c r="Q189" s="11">
        <f>SUM(Q190,Q192)</f>
        <v>305.7</v>
      </c>
      <c r="R189" s="11">
        <f>SUM(R190,R192)</f>
        <v>0</v>
      </c>
      <c r="S189" s="11">
        <f>SUM(S190,S192)</f>
        <v>305.7</v>
      </c>
    </row>
    <row r="190" spans="1:19" ht="51">
      <c r="A190" s="17" t="s">
        <v>107</v>
      </c>
      <c r="B190" s="2" t="s">
        <v>31</v>
      </c>
      <c r="C190" s="2" t="s">
        <v>27</v>
      </c>
      <c r="D190" s="2" t="s">
        <v>38</v>
      </c>
      <c r="E190" s="2" t="s">
        <v>11</v>
      </c>
      <c r="F190" s="2"/>
      <c r="G190" s="2"/>
      <c r="H190" s="10"/>
      <c r="I190" s="11">
        <f aca="true" t="shared" si="87" ref="I190:S190">SUM(I191)</f>
        <v>5.7</v>
      </c>
      <c r="J190" s="11">
        <f t="shared" si="87"/>
        <v>0</v>
      </c>
      <c r="K190" s="11">
        <f t="shared" si="87"/>
        <v>5.7</v>
      </c>
      <c r="L190" s="11">
        <f t="shared" si="87"/>
        <v>0</v>
      </c>
      <c r="M190" s="11">
        <f t="shared" si="87"/>
        <v>5.7</v>
      </c>
      <c r="N190" s="11">
        <f t="shared" si="87"/>
        <v>0</v>
      </c>
      <c r="O190" s="11">
        <f t="shared" si="87"/>
        <v>5.7</v>
      </c>
      <c r="P190" s="11">
        <f t="shared" si="87"/>
        <v>0</v>
      </c>
      <c r="Q190" s="11">
        <f t="shared" si="87"/>
        <v>5.7</v>
      </c>
      <c r="R190" s="11">
        <f t="shared" si="87"/>
        <v>0</v>
      </c>
      <c r="S190" s="11">
        <f t="shared" si="87"/>
        <v>5.7</v>
      </c>
    </row>
    <row r="191" spans="1:19" ht="15">
      <c r="A191" s="9" t="s">
        <v>108</v>
      </c>
      <c r="B191" s="2" t="s">
        <v>31</v>
      </c>
      <c r="C191" s="2" t="s">
        <v>27</v>
      </c>
      <c r="D191" s="2" t="s">
        <v>38</v>
      </c>
      <c r="E191" s="2" t="s">
        <v>40</v>
      </c>
      <c r="F191" s="2"/>
      <c r="G191" s="2"/>
      <c r="H191" s="10"/>
      <c r="I191" s="11">
        <v>5.7</v>
      </c>
      <c r="J191" s="11"/>
      <c r="K191" s="11">
        <f>SUM(I191:J191)</f>
        <v>5.7</v>
      </c>
      <c r="L191" s="11"/>
      <c r="M191" s="11">
        <f>SUM(K191:L191)</f>
        <v>5.7</v>
      </c>
      <c r="N191" s="11"/>
      <c r="O191" s="11">
        <f>SUM(M191:N191)</f>
        <v>5.7</v>
      </c>
      <c r="P191" s="11"/>
      <c r="Q191" s="11">
        <f>SUM(O191:P191)</f>
        <v>5.7</v>
      </c>
      <c r="R191" s="11"/>
      <c r="S191" s="11">
        <f>SUM(Q191:R191)</f>
        <v>5.7</v>
      </c>
    </row>
    <row r="192" spans="1:19" ht="25.5">
      <c r="A192" s="17" t="s">
        <v>111</v>
      </c>
      <c r="B192" s="2" t="s">
        <v>31</v>
      </c>
      <c r="C192" s="2" t="s">
        <v>27</v>
      </c>
      <c r="D192" s="2" t="s">
        <v>110</v>
      </c>
      <c r="E192" s="2" t="s">
        <v>11</v>
      </c>
      <c r="F192" s="2"/>
      <c r="G192" s="2"/>
      <c r="H192" s="10"/>
      <c r="I192" s="11">
        <f aca="true" t="shared" si="88" ref="I192:S192">SUM(I193)</f>
        <v>300</v>
      </c>
      <c r="J192" s="11">
        <f t="shared" si="88"/>
        <v>0</v>
      </c>
      <c r="K192" s="11">
        <f t="shared" si="88"/>
        <v>300</v>
      </c>
      <c r="L192" s="11">
        <f t="shared" si="88"/>
        <v>0</v>
      </c>
      <c r="M192" s="11">
        <f t="shared" si="88"/>
        <v>300</v>
      </c>
      <c r="N192" s="11">
        <f t="shared" si="88"/>
        <v>0</v>
      </c>
      <c r="O192" s="11">
        <f t="shared" si="88"/>
        <v>300</v>
      </c>
      <c r="P192" s="11">
        <f t="shared" si="88"/>
        <v>0</v>
      </c>
      <c r="Q192" s="11">
        <f t="shared" si="88"/>
        <v>300</v>
      </c>
      <c r="R192" s="11">
        <f t="shared" si="88"/>
        <v>0</v>
      </c>
      <c r="S192" s="11">
        <f t="shared" si="88"/>
        <v>300</v>
      </c>
    </row>
    <row r="193" spans="1:19" ht="38.25">
      <c r="A193" s="9" t="s">
        <v>24</v>
      </c>
      <c r="B193" s="2" t="s">
        <v>31</v>
      </c>
      <c r="C193" s="2" t="s">
        <v>27</v>
      </c>
      <c r="D193" s="2" t="s">
        <v>110</v>
      </c>
      <c r="E193" s="2" t="s">
        <v>25</v>
      </c>
      <c r="F193" s="2"/>
      <c r="G193" s="2"/>
      <c r="H193" s="10"/>
      <c r="I193" s="11">
        <v>300</v>
      </c>
      <c r="J193" s="11"/>
      <c r="K193" s="11">
        <f>SUM(I193:J193)</f>
        <v>300</v>
      </c>
      <c r="L193" s="11"/>
      <c r="M193" s="11">
        <f>SUM(K193:L193)</f>
        <v>300</v>
      </c>
      <c r="N193" s="11"/>
      <c r="O193" s="11">
        <f>SUM(M193:N193)</f>
        <v>300</v>
      </c>
      <c r="P193" s="11"/>
      <c r="Q193" s="11">
        <f>SUM(O193:P193)</f>
        <v>300</v>
      </c>
      <c r="R193" s="11"/>
      <c r="S193" s="11">
        <f>SUM(Q193:R193)</f>
        <v>300</v>
      </c>
    </row>
    <row r="194" spans="1:19" ht="15">
      <c r="A194" s="9" t="s">
        <v>176</v>
      </c>
      <c r="B194" s="2" t="s">
        <v>31</v>
      </c>
      <c r="C194" s="2" t="s">
        <v>61</v>
      </c>
      <c r="D194" s="2" t="s">
        <v>10</v>
      </c>
      <c r="E194" s="2" t="s">
        <v>11</v>
      </c>
      <c r="F194" s="2"/>
      <c r="G194" s="2"/>
      <c r="H194" s="10"/>
      <c r="I194" s="11">
        <f>SUM(I195)</f>
        <v>300</v>
      </c>
      <c r="J194" s="11">
        <f aca="true" t="shared" si="89" ref="J194:S196">SUM(J195)</f>
        <v>0</v>
      </c>
      <c r="K194" s="11">
        <f t="shared" si="89"/>
        <v>300</v>
      </c>
      <c r="L194" s="11">
        <f t="shared" si="89"/>
        <v>0</v>
      </c>
      <c r="M194" s="11">
        <f t="shared" si="89"/>
        <v>300</v>
      </c>
      <c r="N194" s="11">
        <f t="shared" si="89"/>
        <v>0</v>
      </c>
      <c r="O194" s="11">
        <f t="shared" si="89"/>
        <v>300</v>
      </c>
      <c r="P194" s="11">
        <f t="shared" si="89"/>
        <v>0</v>
      </c>
      <c r="Q194" s="11">
        <f t="shared" si="89"/>
        <v>300</v>
      </c>
      <c r="R194" s="11">
        <f t="shared" si="89"/>
        <v>0</v>
      </c>
      <c r="S194" s="11">
        <f t="shared" si="89"/>
        <v>300</v>
      </c>
    </row>
    <row r="195" spans="1:19" ht="15">
      <c r="A195" s="9" t="s">
        <v>177</v>
      </c>
      <c r="B195" s="2" t="s">
        <v>31</v>
      </c>
      <c r="C195" s="2" t="s">
        <v>173</v>
      </c>
      <c r="D195" s="2" t="s">
        <v>10</v>
      </c>
      <c r="E195" s="2" t="s">
        <v>11</v>
      </c>
      <c r="F195" s="2"/>
      <c r="G195" s="2"/>
      <c r="H195" s="10"/>
      <c r="I195" s="11">
        <f>SUM(I196)</f>
        <v>300</v>
      </c>
      <c r="J195" s="11">
        <f t="shared" si="89"/>
        <v>0</v>
      </c>
      <c r="K195" s="11">
        <f t="shared" si="89"/>
        <v>300</v>
      </c>
      <c r="L195" s="11">
        <f t="shared" si="89"/>
        <v>0</v>
      </c>
      <c r="M195" s="11">
        <f t="shared" si="89"/>
        <v>300</v>
      </c>
      <c r="N195" s="11">
        <f t="shared" si="89"/>
        <v>0</v>
      </c>
      <c r="O195" s="11">
        <f t="shared" si="89"/>
        <v>300</v>
      </c>
      <c r="P195" s="11">
        <f t="shared" si="89"/>
        <v>0</v>
      </c>
      <c r="Q195" s="11">
        <f t="shared" si="89"/>
        <v>300</v>
      </c>
      <c r="R195" s="11">
        <f t="shared" si="89"/>
        <v>0</v>
      </c>
      <c r="S195" s="11">
        <f t="shared" si="89"/>
        <v>300</v>
      </c>
    </row>
    <row r="196" spans="1:19" ht="63.75">
      <c r="A196" s="17" t="s">
        <v>178</v>
      </c>
      <c r="B196" s="2" t="s">
        <v>31</v>
      </c>
      <c r="C196" s="2" t="s">
        <v>173</v>
      </c>
      <c r="D196" s="2" t="s">
        <v>174</v>
      </c>
      <c r="E196" s="2" t="s">
        <v>11</v>
      </c>
      <c r="F196" s="2"/>
      <c r="G196" s="2"/>
      <c r="H196" s="10"/>
      <c r="I196" s="11">
        <f>SUM(I197)</f>
        <v>300</v>
      </c>
      <c r="J196" s="11">
        <f t="shared" si="89"/>
        <v>0</v>
      </c>
      <c r="K196" s="11">
        <f t="shared" si="89"/>
        <v>300</v>
      </c>
      <c r="L196" s="11">
        <f t="shared" si="89"/>
        <v>0</v>
      </c>
      <c r="M196" s="11">
        <f t="shared" si="89"/>
        <v>300</v>
      </c>
      <c r="N196" s="11">
        <f t="shared" si="89"/>
        <v>0</v>
      </c>
      <c r="O196" s="11">
        <f t="shared" si="89"/>
        <v>300</v>
      </c>
      <c r="P196" s="11">
        <f t="shared" si="89"/>
        <v>0</v>
      </c>
      <c r="Q196" s="11">
        <f t="shared" si="89"/>
        <v>300</v>
      </c>
      <c r="R196" s="11">
        <f t="shared" si="89"/>
        <v>0</v>
      </c>
      <c r="S196" s="11">
        <f t="shared" si="89"/>
        <v>300</v>
      </c>
    </row>
    <row r="197" spans="1:19" ht="15">
      <c r="A197" s="9" t="s">
        <v>179</v>
      </c>
      <c r="B197" s="2" t="s">
        <v>31</v>
      </c>
      <c r="C197" s="2" t="s">
        <v>173</v>
      </c>
      <c r="D197" s="2" t="s">
        <v>174</v>
      </c>
      <c r="E197" s="2" t="s">
        <v>175</v>
      </c>
      <c r="F197" s="2"/>
      <c r="G197" s="2"/>
      <c r="H197" s="10"/>
      <c r="I197" s="11">
        <v>300</v>
      </c>
      <c r="J197" s="11"/>
      <c r="K197" s="11">
        <f>SUM(I197:J197)</f>
        <v>300</v>
      </c>
      <c r="L197" s="11"/>
      <c r="M197" s="11">
        <f>SUM(K197:L197)</f>
        <v>300</v>
      </c>
      <c r="N197" s="11"/>
      <c r="O197" s="11">
        <f>SUM(M197:N197)</f>
        <v>300</v>
      </c>
      <c r="P197" s="11"/>
      <c r="Q197" s="11">
        <f>SUM(O197:P197)</f>
        <v>300</v>
      </c>
      <c r="R197" s="11"/>
      <c r="S197" s="11">
        <f>SUM(Q197:R197)</f>
        <v>300</v>
      </c>
    </row>
    <row r="198" spans="1:19" ht="25.5" customHeight="1">
      <c r="A198" s="9" t="s">
        <v>200</v>
      </c>
      <c r="B198" s="2" t="s">
        <v>31</v>
      </c>
      <c r="C198" s="2" t="s">
        <v>198</v>
      </c>
      <c r="D198" s="2" t="s">
        <v>10</v>
      </c>
      <c r="E198" s="2" t="s">
        <v>11</v>
      </c>
      <c r="F198" s="2"/>
      <c r="G198" s="2"/>
      <c r="H198" s="10"/>
      <c r="I198" s="11">
        <f>SUM(I199)</f>
        <v>35.5</v>
      </c>
      <c r="J198" s="11">
        <f aca="true" t="shared" si="90" ref="J198:S200">SUM(J199)</f>
        <v>0</v>
      </c>
      <c r="K198" s="11">
        <f t="shared" si="90"/>
        <v>35.5</v>
      </c>
      <c r="L198" s="11">
        <f t="shared" si="90"/>
        <v>0</v>
      </c>
      <c r="M198" s="11">
        <f t="shared" si="90"/>
        <v>35.5</v>
      </c>
      <c r="N198" s="11">
        <f t="shared" si="90"/>
        <v>0</v>
      </c>
      <c r="O198" s="11">
        <f t="shared" si="90"/>
        <v>35.5</v>
      </c>
      <c r="P198" s="11">
        <f t="shared" si="90"/>
        <v>18.3</v>
      </c>
      <c r="Q198" s="11">
        <f t="shared" si="90"/>
        <v>53.8</v>
      </c>
      <c r="R198" s="11">
        <f t="shared" si="90"/>
        <v>0</v>
      </c>
      <c r="S198" s="11">
        <f t="shared" si="90"/>
        <v>53.8</v>
      </c>
    </row>
    <row r="199" spans="1:19" ht="30" customHeight="1">
      <c r="A199" s="9" t="s">
        <v>201</v>
      </c>
      <c r="B199" s="2" t="s">
        <v>31</v>
      </c>
      <c r="C199" s="2" t="s">
        <v>199</v>
      </c>
      <c r="D199" s="2" t="s">
        <v>10</v>
      </c>
      <c r="E199" s="2" t="s">
        <v>11</v>
      </c>
      <c r="F199" s="2"/>
      <c r="G199" s="2"/>
      <c r="H199" s="10"/>
      <c r="I199" s="11">
        <f>SUM(I200)</f>
        <v>35.5</v>
      </c>
      <c r="J199" s="11">
        <f t="shared" si="90"/>
        <v>0</v>
      </c>
      <c r="K199" s="11">
        <f t="shared" si="90"/>
        <v>35.5</v>
      </c>
      <c r="L199" s="11">
        <f t="shared" si="90"/>
        <v>0</v>
      </c>
      <c r="M199" s="11">
        <f t="shared" si="90"/>
        <v>35.5</v>
      </c>
      <c r="N199" s="11">
        <f t="shared" si="90"/>
        <v>0</v>
      </c>
      <c r="O199" s="11">
        <f t="shared" si="90"/>
        <v>35.5</v>
      </c>
      <c r="P199" s="11">
        <f t="shared" si="90"/>
        <v>18.3</v>
      </c>
      <c r="Q199" s="11">
        <f t="shared" si="90"/>
        <v>53.8</v>
      </c>
      <c r="R199" s="11">
        <f t="shared" si="90"/>
        <v>0</v>
      </c>
      <c r="S199" s="11">
        <f t="shared" si="90"/>
        <v>53.8</v>
      </c>
    </row>
    <row r="200" spans="1:19" ht="25.5">
      <c r="A200" s="17" t="s">
        <v>203</v>
      </c>
      <c r="B200" s="2" t="s">
        <v>31</v>
      </c>
      <c r="C200" s="2" t="s">
        <v>199</v>
      </c>
      <c r="D200" s="2" t="s">
        <v>202</v>
      </c>
      <c r="E200" s="2" t="s">
        <v>11</v>
      </c>
      <c r="F200" s="2"/>
      <c r="G200" s="2"/>
      <c r="H200" s="10"/>
      <c r="I200" s="11">
        <f>SUM(I201)</f>
        <v>35.5</v>
      </c>
      <c r="J200" s="11">
        <f t="shared" si="90"/>
        <v>0</v>
      </c>
      <c r="K200" s="11">
        <f t="shared" si="90"/>
        <v>35.5</v>
      </c>
      <c r="L200" s="11">
        <f t="shared" si="90"/>
        <v>0</v>
      </c>
      <c r="M200" s="11">
        <f t="shared" si="90"/>
        <v>35.5</v>
      </c>
      <c r="N200" s="11">
        <f t="shared" si="90"/>
        <v>0</v>
      </c>
      <c r="O200" s="11">
        <f t="shared" si="90"/>
        <v>35.5</v>
      </c>
      <c r="P200" s="11">
        <f t="shared" si="90"/>
        <v>18.3</v>
      </c>
      <c r="Q200" s="11">
        <f t="shared" si="90"/>
        <v>53.8</v>
      </c>
      <c r="R200" s="11">
        <f t="shared" si="90"/>
        <v>0</v>
      </c>
      <c r="S200" s="11">
        <f t="shared" si="90"/>
        <v>53.8</v>
      </c>
    </row>
    <row r="201" spans="1:19" ht="25.5">
      <c r="A201" s="9" t="s">
        <v>205</v>
      </c>
      <c r="B201" s="2" t="s">
        <v>31</v>
      </c>
      <c r="C201" s="2" t="s">
        <v>199</v>
      </c>
      <c r="D201" s="2" t="s">
        <v>202</v>
      </c>
      <c r="E201" s="2" t="s">
        <v>204</v>
      </c>
      <c r="F201" s="2"/>
      <c r="G201" s="2"/>
      <c r="H201" s="10"/>
      <c r="I201" s="11">
        <v>35.5</v>
      </c>
      <c r="J201" s="11"/>
      <c r="K201" s="11">
        <f>SUM(I201:J201)</f>
        <v>35.5</v>
      </c>
      <c r="L201" s="11"/>
      <c r="M201" s="11">
        <f>SUM(K201:L201)</f>
        <v>35.5</v>
      </c>
      <c r="N201" s="11"/>
      <c r="O201" s="11">
        <f>SUM(M201:N201)</f>
        <v>35.5</v>
      </c>
      <c r="P201" s="11">
        <v>18.3</v>
      </c>
      <c r="Q201" s="11">
        <f>SUM(O201:P201)</f>
        <v>53.8</v>
      </c>
      <c r="R201" s="11"/>
      <c r="S201" s="11">
        <f>SUM(Q201:R201)</f>
        <v>53.8</v>
      </c>
    </row>
    <row r="202" spans="1:19" ht="38.25">
      <c r="A202" s="1" t="s">
        <v>41</v>
      </c>
      <c r="B202" s="12" t="s">
        <v>42</v>
      </c>
      <c r="C202" s="12" t="s">
        <v>9</v>
      </c>
      <c r="D202" s="12" t="s">
        <v>10</v>
      </c>
      <c r="E202" s="12" t="s">
        <v>11</v>
      </c>
      <c r="F202" s="12" t="s">
        <v>9</v>
      </c>
      <c r="G202" s="12" t="s">
        <v>9</v>
      </c>
      <c r="H202" s="3">
        <v>0</v>
      </c>
      <c r="I202" s="7">
        <f aca="true" t="shared" si="91" ref="I202:O202">SUM(I203,I207,I316,)</f>
        <v>91098.1</v>
      </c>
      <c r="J202" s="7">
        <f t="shared" si="91"/>
        <v>1376.8999999999999</v>
      </c>
      <c r="K202" s="7">
        <f t="shared" si="91"/>
        <v>92475</v>
      </c>
      <c r="L202" s="7">
        <f t="shared" si="91"/>
        <v>2986.7</v>
      </c>
      <c r="M202" s="7">
        <f t="shared" si="91"/>
        <v>95461.7</v>
      </c>
      <c r="N202" s="7">
        <f t="shared" si="91"/>
        <v>0</v>
      </c>
      <c r="O202" s="7">
        <f t="shared" si="91"/>
        <v>95461.7</v>
      </c>
      <c r="P202" s="7">
        <f>SUM(P203,P207,P316,)</f>
        <v>185</v>
      </c>
      <c r="Q202" s="7">
        <f>SUM(Q203,Q207,Q316,)</f>
        <v>95646.7</v>
      </c>
      <c r="R202" s="24">
        <f>SUM(R203,R207,R316,)</f>
        <v>1461.9301</v>
      </c>
      <c r="S202" s="24">
        <f>SUM(S203,S207,S316,)</f>
        <v>97108.6301</v>
      </c>
    </row>
    <row r="203" spans="1:19" ht="36" customHeight="1" hidden="1">
      <c r="A203" s="9" t="s">
        <v>207</v>
      </c>
      <c r="B203" s="2" t="s">
        <v>42</v>
      </c>
      <c r="C203" s="2" t="s">
        <v>206</v>
      </c>
      <c r="D203" s="2" t="s">
        <v>10</v>
      </c>
      <c r="E203" s="2" t="s">
        <v>11</v>
      </c>
      <c r="F203" s="2"/>
      <c r="G203" s="2"/>
      <c r="H203" s="10"/>
      <c r="I203" s="11">
        <f>SUM(I204)</f>
        <v>500</v>
      </c>
      <c r="J203" s="11">
        <f aca="true" t="shared" si="92" ref="J203:S205">SUM(J204)</f>
        <v>-500</v>
      </c>
      <c r="K203" s="11">
        <f t="shared" si="92"/>
        <v>0</v>
      </c>
      <c r="L203" s="11">
        <f t="shared" si="92"/>
        <v>0</v>
      </c>
      <c r="M203" s="11">
        <f t="shared" si="92"/>
        <v>0</v>
      </c>
      <c r="N203" s="11">
        <f t="shared" si="92"/>
        <v>0</v>
      </c>
      <c r="O203" s="11">
        <f t="shared" si="92"/>
        <v>0</v>
      </c>
      <c r="P203" s="11">
        <f t="shared" si="92"/>
        <v>0</v>
      </c>
      <c r="Q203" s="11">
        <f t="shared" si="92"/>
        <v>0</v>
      </c>
      <c r="R203" s="11">
        <f t="shared" si="92"/>
        <v>0</v>
      </c>
      <c r="S203" s="11">
        <f t="shared" si="92"/>
        <v>0</v>
      </c>
    </row>
    <row r="204" spans="1:19" ht="51" hidden="1">
      <c r="A204" s="9" t="s">
        <v>133</v>
      </c>
      <c r="B204" s="2" t="s">
        <v>42</v>
      </c>
      <c r="C204" s="2" t="s">
        <v>132</v>
      </c>
      <c r="D204" s="2" t="s">
        <v>10</v>
      </c>
      <c r="E204" s="2" t="s">
        <v>11</v>
      </c>
      <c r="F204" s="2"/>
      <c r="G204" s="2"/>
      <c r="H204" s="10"/>
      <c r="I204" s="11">
        <f>SUM(I205)</f>
        <v>500</v>
      </c>
      <c r="J204" s="11">
        <f t="shared" si="92"/>
        <v>-500</v>
      </c>
      <c r="K204" s="11">
        <f t="shared" si="92"/>
        <v>0</v>
      </c>
      <c r="L204" s="11">
        <f t="shared" si="92"/>
        <v>0</v>
      </c>
      <c r="M204" s="11">
        <f t="shared" si="92"/>
        <v>0</v>
      </c>
      <c r="N204" s="11">
        <f t="shared" si="92"/>
        <v>0</v>
      </c>
      <c r="O204" s="11">
        <f t="shared" si="92"/>
        <v>0</v>
      </c>
      <c r="P204" s="11">
        <f t="shared" si="92"/>
        <v>0</v>
      </c>
      <c r="Q204" s="11">
        <f t="shared" si="92"/>
        <v>0</v>
      </c>
      <c r="R204" s="11">
        <f t="shared" si="92"/>
        <v>0</v>
      </c>
      <c r="S204" s="11">
        <f t="shared" si="92"/>
        <v>0</v>
      </c>
    </row>
    <row r="205" spans="1:19" ht="107.25" customHeight="1" hidden="1">
      <c r="A205" s="18" t="s">
        <v>135</v>
      </c>
      <c r="B205" s="2" t="s">
        <v>42</v>
      </c>
      <c r="C205" s="2" t="s">
        <v>132</v>
      </c>
      <c r="D205" s="2" t="s">
        <v>134</v>
      </c>
      <c r="E205" s="2" t="s">
        <v>11</v>
      </c>
      <c r="F205" s="2"/>
      <c r="G205" s="2"/>
      <c r="H205" s="10"/>
      <c r="I205" s="11">
        <f>SUM(I206)</f>
        <v>500</v>
      </c>
      <c r="J205" s="11">
        <f t="shared" si="92"/>
        <v>-500</v>
      </c>
      <c r="K205" s="11">
        <f t="shared" si="92"/>
        <v>0</v>
      </c>
      <c r="L205" s="11">
        <f t="shared" si="92"/>
        <v>0</v>
      </c>
      <c r="M205" s="11">
        <f t="shared" si="92"/>
        <v>0</v>
      </c>
      <c r="N205" s="11">
        <f t="shared" si="92"/>
        <v>0</v>
      </c>
      <c r="O205" s="11">
        <f t="shared" si="92"/>
        <v>0</v>
      </c>
      <c r="P205" s="11">
        <f t="shared" si="92"/>
        <v>0</v>
      </c>
      <c r="Q205" s="11">
        <f t="shared" si="92"/>
        <v>0</v>
      </c>
      <c r="R205" s="11">
        <f t="shared" si="92"/>
        <v>0</v>
      </c>
      <c r="S205" s="11">
        <f t="shared" si="92"/>
        <v>0</v>
      </c>
    </row>
    <row r="206" spans="1:19" ht="38.25" hidden="1">
      <c r="A206" s="9" t="s">
        <v>225</v>
      </c>
      <c r="B206" s="2" t="s">
        <v>42</v>
      </c>
      <c r="C206" s="2" t="s">
        <v>132</v>
      </c>
      <c r="D206" s="2" t="s">
        <v>134</v>
      </c>
      <c r="E206" s="2" t="s">
        <v>136</v>
      </c>
      <c r="F206" s="2"/>
      <c r="G206" s="2"/>
      <c r="H206" s="10"/>
      <c r="I206" s="11">
        <v>500</v>
      </c>
      <c r="J206" s="11">
        <v>-500</v>
      </c>
      <c r="K206" s="11">
        <f>SUM(I206:J206)</f>
        <v>0</v>
      </c>
      <c r="L206" s="11"/>
      <c r="M206" s="11">
        <f>SUM(K206:L206)</f>
        <v>0</v>
      </c>
      <c r="N206" s="11"/>
      <c r="O206" s="11">
        <f>SUM(M206:N206)</f>
        <v>0</v>
      </c>
      <c r="P206" s="11"/>
      <c r="Q206" s="11">
        <f>SUM(O206:P206)</f>
        <v>0</v>
      </c>
      <c r="R206" s="11"/>
      <c r="S206" s="11">
        <f>SUM(Q206:R206)</f>
        <v>0</v>
      </c>
    </row>
    <row r="207" spans="1:19" ht="15">
      <c r="A207" s="9" t="s">
        <v>43</v>
      </c>
      <c r="B207" s="2" t="s">
        <v>42</v>
      </c>
      <c r="C207" s="2" t="s">
        <v>44</v>
      </c>
      <c r="D207" s="2" t="s">
        <v>10</v>
      </c>
      <c r="E207" s="2" t="s">
        <v>11</v>
      </c>
      <c r="F207" s="2" t="s">
        <v>9</v>
      </c>
      <c r="G207" s="2" t="s">
        <v>9</v>
      </c>
      <c r="H207" s="10">
        <v>0</v>
      </c>
      <c r="I207" s="11">
        <f aca="true" t="shared" si="93" ref="I207:O207">SUM(I208,I234,I295,I309)</f>
        <v>89290.8</v>
      </c>
      <c r="J207" s="22">
        <f t="shared" si="93"/>
        <v>1876.8999999999999</v>
      </c>
      <c r="K207" s="22">
        <f t="shared" si="93"/>
        <v>91167.7</v>
      </c>
      <c r="L207" s="22">
        <f t="shared" si="93"/>
        <v>2986.7</v>
      </c>
      <c r="M207" s="22">
        <f t="shared" si="93"/>
        <v>94154.4</v>
      </c>
      <c r="N207" s="22">
        <f t="shared" si="93"/>
        <v>0</v>
      </c>
      <c r="O207" s="22">
        <f t="shared" si="93"/>
        <v>94154.4</v>
      </c>
      <c r="P207" s="22">
        <f>SUM(P208,P234,P295,P309)</f>
        <v>185</v>
      </c>
      <c r="Q207" s="22">
        <f>SUM(Q208,Q234,Q295,Q309)</f>
        <v>94339.4</v>
      </c>
      <c r="R207" s="22">
        <f>SUM(R208,R234,R295,R309)</f>
        <v>1461.9301</v>
      </c>
      <c r="S207" s="22">
        <f>SUM(S208,S234,S295,S309)</f>
        <v>95801.33009999999</v>
      </c>
    </row>
    <row r="208" spans="1:19" ht="15">
      <c r="A208" s="9" t="s">
        <v>45</v>
      </c>
      <c r="B208" s="2" t="s">
        <v>42</v>
      </c>
      <c r="C208" s="2" t="s">
        <v>46</v>
      </c>
      <c r="D208" s="2" t="s">
        <v>10</v>
      </c>
      <c r="E208" s="2" t="s">
        <v>11</v>
      </c>
      <c r="F208" s="2" t="s">
        <v>9</v>
      </c>
      <c r="G208" s="2" t="s">
        <v>9</v>
      </c>
      <c r="H208" s="10">
        <v>0</v>
      </c>
      <c r="I208" s="21">
        <f>SUM(I211,I213,I220,I222,I226,I228,I230,I209,I232,I224)</f>
        <v>25203.3</v>
      </c>
      <c r="J208" s="21">
        <f aca="true" t="shared" si="94" ref="J208:S208">SUM(J211,J213,J220,J222,J226,J228,J230,J209,J232,J224)</f>
        <v>162.4539999999999</v>
      </c>
      <c r="K208" s="21">
        <f t="shared" si="94"/>
        <v>25365.754</v>
      </c>
      <c r="L208" s="21">
        <f t="shared" si="94"/>
        <v>0</v>
      </c>
      <c r="M208" s="21">
        <f t="shared" si="94"/>
        <v>25365.754</v>
      </c>
      <c r="N208" s="21">
        <f t="shared" si="94"/>
        <v>0</v>
      </c>
      <c r="O208" s="21">
        <f t="shared" si="94"/>
        <v>25365.754</v>
      </c>
      <c r="P208" s="21">
        <f t="shared" si="94"/>
        <v>0</v>
      </c>
      <c r="Q208" s="21">
        <f t="shared" si="94"/>
        <v>25365.754</v>
      </c>
      <c r="R208" s="22">
        <f t="shared" si="94"/>
        <v>599.3801</v>
      </c>
      <c r="S208" s="22">
        <f t="shared" si="94"/>
        <v>25965.134100000003</v>
      </c>
    </row>
    <row r="209" spans="1:19" ht="76.5">
      <c r="A209" s="9" t="s">
        <v>252</v>
      </c>
      <c r="B209" s="2" t="s">
        <v>42</v>
      </c>
      <c r="C209" s="2" t="s">
        <v>46</v>
      </c>
      <c r="D209" s="2" t="s">
        <v>134</v>
      </c>
      <c r="E209" s="2" t="s">
        <v>11</v>
      </c>
      <c r="F209" s="2"/>
      <c r="G209" s="2"/>
      <c r="H209" s="10"/>
      <c r="I209" s="11">
        <f aca="true" t="shared" si="95" ref="I209:S209">SUM(I210)</f>
        <v>0</v>
      </c>
      <c r="J209" s="11">
        <f t="shared" si="95"/>
        <v>440</v>
      </c>
      <c r="K209" s="11">
        <f t="shared" si="95"/>
        <v>440</v>
      </c>
      <c r="L209" s="11">
        <f t="shared" si="95"/>
        <v>0</v>
      </c>
      <c r="M209" s="11">
        <f t="shared" si="95"/>
        <v>440</v>
      </c>
      <c r="N209" s="11">
        <f t="shared" si="95"/>
        <v>0</v>
      </c>
      <c r="O209" s="11">
        <f t="shared" si="95"/>
        <v>440</v>
      </c>
      <c r="P209" s="11">
        <f t="shared" si="95"/>
        <v>0</v>
      </c>
      <c r="Q209" s="11">
        <f t="shared" si="95"/>
        <v>440</v>
      </c>
      <c r="R209" s="11">
        <f t="shared" si="95"/>
        <v>0</v>
      </c>
      <c r="S209" s="11">
        <f t="shared" si="95"/>
        <v>440</v>
      </c>
    </row>
    <row r="210" spans="1:19" ht="54" customHeight="1">
      <c r="A210" s="9" t="s">
        <v>253</v>
      </c>
      <c r="B210" s="2" t="s">
        <v>42</v>
      </c>
      <c r="C210" s="2" t="s">
        <v>46</v>
      </c>
      <c r="D210" s="2" t="s">
        <v>134</v>
      </c>
      <c r="E210" s="2" t="s">
        <v>136</v>
      </c>
      <c r="F210" s="2"/>
      <c r="G210" s="2"/>
      <c r="H210" s="10"/>
      <c r="I210" s="11"/>
      <c r="J210" s="11">
        <v>440</v>
      </c>
      <c r="K210" s="11">
        <f>SUM(I210:J210)</f>
        <v>440</v>
      </c>
      <c r="L210" s="11"/>
      <c r="M210" s="11">
        <f>SUM(K210:L210)</f>
        <v>440</v>
      </c>
      <c r="N210" s="11"/>
      <c r="O210" s="11">
        <f>SUM(M210:N210)</f>
        <v>440</v>
      </c>
      <c r="P210" s="11"/>
      <c r="Q210" s="11">
        <f>SUM(O210:P210)</f>
        <v>440</v>
      </c>
      <c r="R210" s="11"/>
      <c r="S210" s="11">
        <f>SUM(Q210:R210)</f>
        <v>440</v>
      </c>
    </row>
    <row r="211" spans="1:19" ht="114.75">
      <c r="A211" s="9" t="s">
        <v>218</v>
      </c>
      <c r="B211" s="2" t="s">
        <v>42</v>
      </c>
      <c r="C211" s="2" t="s">
        <v>46</v>
      </c>
      <c r="D211" s="2" t="s">
        <v>47</v>
      </c>
      <c r="E211" s="2" t="s">
        <v>11</v>
      </c>
      <c r="F211" s="2" t="s">
        <v>9</v>
      </c>
      <c r="G211" s="2" t="s">
        <v>9</v>
      </c>
      <c r="H211" s="10">
        <v>0</v>
      </c>
      <c r="I211" s="11">
        <f aca="true" t="shared" si="96" ref="I211:S211">SUM(I212:I212)</f>
        <v>887.4</v>
      </c>
      <c r="J211" s="11">
        <f t="shared" si="96"/>
        <v>0</v>
      </c>
      <c r="K211" s="11">
        <f t="shared" si="96"/>
        <v>887.4</v>
      </c>
      <c r="L211" s="11">
        <f t="shared" si="96"/>
        <v>0</v>
      </c>
      <c r="M211" s="11">
        <f t="shared" si="96"/>
        <v>887.4</v>
      </c>
      <c r="N211" s="11">
        <f t="shared" si="96"/>
        <v>0</v>
      </c>
      <c r="O211" s="11">
        <f t="shared" si="96"/>
        <v>887.4</v>
      </c>
      <c r="P211" s="11">
        <f t="shared" si="96"/>
        <v>0</v>
      </c>
      <c r="Q211" s="11">
        <f t="shared" si="96"/>
        <v>887.4</v>
      </c>
      <c r="R211" s="11">
        <f t="shared" si="96"/>
        <v>0</v>
      </c>
      <c r="S211" s="11">
        <f t="shared" si="96"/>
        <v>887.4</v>
      </c>
    </row>
    <row r="212" spans="1:19" ht="38.25">
      <c r="A212" s="9" t="s">
        <v>24</v>
      </c>
      <c r="B212" s="2" t="s">
        <v>42</v>
      </c>
      <c r="C212" s="2" t="s">
        <v>46</v>
      </c>
      <c r="D212" s="2" t="s">
        <v>47</v>
      </c>
      <c r="E212" s="2" t="s">
        <v>25</v>
      </c>
      <c r="F212" s="2" t="s">
        <v>9</v>
      </c>
      <c r="G212" s="2" t="s">
        <v>9</v>
      </c>
      <c r="H212" s="10">
        <v>0</v>
      </c>
      <c r="I212" s="11">
        <v>887.4</v>
      </c>
      <c r="J212" s="11"/>
      <c r="K212" s="11">
        <f>SUM(I212:J212)</f>
        <v>887.4</v>
      </c>
      <c r="L212" s="11"/>
      <c r="M212" s="11">
        <f>SUM(K212:L212)</f>
        <v>887.4</v>
      </c>
      <c r="N212" s="11"/>
      <c r="O212" s="11">
        <f>SUM(M212:N212)</f>
        <v>887.4</v>
      </c>
      <c r="P212" s="11"/>
      <c r="Q212" s="11">
        <f>SUM(O212:P212)</f>
        <v>887.4</v>
      </c>
      <c r="R212" s="11"/>
      <c r="S212" s="11">
        <f>SUM(Q212:R212)</f>
        <v>887.4</v>
      </c>
    </row>
    <row r="213" spans="1:19" ht="25.5">
      <c r="A213" s="17" t="s">
        <v>146</v>
      </c>
      <c r="B213" s="2" t="s">
        <v>42</v>
      </c>
      <c r="C213" s="2" t="s">
        <v>46</v>
      </c>
      <c r="D213" s="2" t="s">
        <v>145</v>
      </c>
      <c r="E213" s="2" t="s">
        <v>11</v>
      </c>
      <c r="F213" s="2"/>
      <c r="G213" s="2"/>
      <c r="H213" s="10"/>
      <c r="I213" s="11">
        <f aca="true" t="shared" si="97" ref="I213:O213">SUM(I214:I219)</f>
        <v>18727.6</v>
      </c>
      <c r="J213" s="11">
        <f t="shared" si="97"/>
        <v>3111.754</v>
      </c>
      <c r="K213" s="11">
        <f t="shared" si="97"/>
        <v>21839.354</v>
      </c>
      <c r="L213" s="11">
        <f t="shared" si="97"/>
        <v>0</v>
      </c>
      <c r="M213" s="11">
        <f t="shared" si="97"/>
        <v>21839.354</v>
      </c>
      <c r="N213" s="11">
        <f t="shared" si="97"/>
        <v>0</v>
      </c>
      <c r="O213" s="21">
        <f t="shared" si="97"/>
        <v>21839.354</v>
      </c>
      <c r="P213" s="11">
        <f>SUM(P214:P219)</f>
        <v>0</v>
      </c>
      <c r="Q213" s="21">
        <f>SUM(Q214:Q219)</f>
        <v>21839.354</v>
      </c>
      <c r="R213" s="11">
        <f>SUM(R214:R219)</f>
        <v>501.544</v>
      </c>
      <c r="S213" s="21">
        <f>SUM(S214:S219)</f>
        <v>22340.898</v>
      </c>
    </row>
    <row r="214" spans="1:19" ht="15">
      <c r="A214" s="14" t="s">
        <v>147</v>
      </c>
      <c r="B214" s="2" t="s">
        <v>42</v>
      </c>
      <c r="C214" s="2" t="s">
        <v>46</v>
      </c>
      <c r="D214" s="2" t="s">
        <v>145</v>
      </c>
      <c r="E214" s="2" t="s">
        <v>8</v>
      </c>
      <c r="F214" s="2"/>
      <c r="G214" s="2"/>
      <c r="H214" s="10"/>
      <c r="I214" s="11">
        <v>11672.3</v>
      </c>
      <c r="J214" s="11">
        <v>-348.4</v>
      </c>
      <c r="K214" s="11">
        <f aca="true" t="shared" si="98" ref="K214:K219">SUM(I214:J214)</f>
        <v>11323.9</v>
      </c>
      <c r="L214" s="11"/>
      <c r="M214" s="11">
        <f aca="true" t="shared" si="99" ref="M214:M219">SUM(K214:L214)</f>
        <v>11323.9</v>
      </c>
      <c r="N214" s="11"/>
      <c r="O214" s="11">
        <f aca="true" t="shared" si="100" ref="O214:O219">SUM(M214:N214)</f>
        <v>11323.9</v>
      </c>
      <c r="P214" s="11"/>
      <c r="Q214" s="11">
        <f aca="true" t="shared" si="101" ref="Q214:Q219">SUM(O214:P214)</f>
        <v>11323.9</v>
      </c>
      <c r="R214" s="11">
        <v>437</v>
      </c>
      <c r="S214" s="11">
        <f aca="true" t="shared" si="102" ref="S214:S219">SUM(Q214:R214)</f>
        <v>11760.9</v>
      </c>
    </row>
    <row r="215" spans="1:19" ht="25.5">
      <c r="A215" s="14" t="s">
        <v>148</v>
      </c>
      <c r="B215" s="2" t="s">
        <v>42</v>
      </c>
      <c r="C215" s="2" t="s">
        <v>46</v>
      </c>
      <c r="D215" s="2" t="s">
        <v>145</v>
      </c>
      <c r="E215" s="2" t="s">
        <v>31</v>
      </c>
      <c r="F215" s="2"/>
      <c r="G215" s="2"/>
      <c r="H215" s="10"/>
      <c r="I215" s="11">
        <v>61</v>
      </c>
      <c r="J215" s="11"/>
      <c r="K215" s="11">
        <f t="shared" si="98"/>
        <v>61</v>
      </c>
      <c r="L215" s="11"/>
      <c r="M215" s="11">
        <f t="shared" si="99"/>
        <v>61</v>
      </c>
      <c r="N215" s="11"/>
      <c r="O215" s="11">
        <f t="shared" si="100"/>
        <v>61</v>
      </c>
      <c r="P215" s="11"/>
      <c r="Q215" s="11">
        <f t="shared" si="101"/>
        <v>61</v>
      </c>
      <c r="R215" s="11"/>
      <c r="S215" s="11">
        <f t="shared" si="102"/>
        <v>61</v>
      </c>
    </row>
    <row r="216" spans="1:19" ht="38.25">
      <c r="A216" s="9" t="s">
        <v>22</v>
      </c>
      <c r="B216" s="2" t="s">
        <v>42</v>
      </c>
      <c r="C216" s="2" t="s">
        <v>46</v>
      </c>
      <c r="D216" s="2" t="s">
        <v>145</v>
      </c>
      <c r="E216" s="2" t="s">
        <v>23</v>
      </c>
      <c r="F216" s="2"/>
      <c r="G216" s="2"/>
      <c r="H216" s="10"/>
      <c r="I216" s="11">
        <v>62</v>
      </c>
      <c r="J216" s="11"/>
      <c r="K216" s="11">
        <f t="shared" si="98"/>
        <v>62</v>
      </c>
      <c r="L216" s="11"/>
      <c r="M216" s="11">
        <f t="shared" si="99"/>
        <v>62</v>
      </c>
      <c r="N216" s="11"/>
      <c r="O216" s="11">
        <f t="shared" si="100"/>
        <v>62</v>
      </c>
      <c r="P216" s="11"/>
      <c r="Q216" s="11">
        <f t="shared" si="101"/>
        <v>62</v>
      </c>
      <c r="R216" s="11"/>
      <c r="S216" s="11">
        <f t="shared" si="102"/>
        <v>62</v>
      </c>
    </row>
    <row r="217" spans="1:19" ht="38.25">
      <c r="A217" s="9" t="s">
        <v>24</v>
      </c>
      <c r="B217" s="2" t="s">
        <v>42</v>
      </c>
      <c r="C217" s="2" t="s">
        <v>46</v>
      </c>
      <c r="D217" s="2" t="s">
        <v>145</v>
      </c>
      <c r="E217" s="2" t="s">
        <v>25</v>
      </c>
      <c r="F217" s="2"/>
      <c r="G217" s="2"/>
      <c r="H217" s="10"/>
      <c r="I217" s="11">
        <v>6382.3</v>
      </c>
      <c r="J217" s="21">
        <v>3460.154</v>
      </c>
      <c r="K217" s="21">
        <f t="shared" si="98"/>
        <v>9842.454</v>
      </c>
      <c r="L217" s="21"/>
      <c r="M217" s="21">
        <f t="shared" si="99"/>
        <v>9842.454</v>
      </c>
      <c r="N217" s="21"/>
      <c r="O217" s="21">
        <f t="shared" si="100"/>
        <v>9842.454</v>
      </c>
      <c r="P217" s="21"/>
      <c r="Q217" s="21">
        <f t="shared" si="101"/>
        <v>9842.454</v>
      </c>
      <c r="R217" s="21">
        <v>64.544</v>
      </c>
      <c r="S217" s="21">
        <f t="shared" si="102"/>
        <v>9906.998</v>
      </c>
    </row>
    <row r="218" spans="1:19" ht="25.5">
      <c r="A218" s="9" t="s">
        <v>36</v>
      </c>
      <c r="B218" s="2" t="s">
        <v>42</v>
      </c>
      <c r="C218" s="2" t="s">
        <v>46</v>
      </c>
      <c r="D218" s="2" t="s">
        <v>145</v>
      </c>
      <c r="E218" s="2" t="s">
        <v>37</v>
      </c>
      <c r="F218" s="2"/>
      <c r="G218" s="2"/>
      <c r="H218" s="10"/>
      <c r="I218" s="11">
        <v>543</v>
      </c>
      <c r="J218" s="11"/>
      <c r="K218" s="11">
        <f t="shared" si="98"/>
        <v>543</v>
      </c>
      <c r="L218" s="11"/>
      <c r="M218" s="11">
        <f t="shared" si="99"/>
        <v>543</v>
      </c>
      <c r="N218" s="11"/>
      <c r="O218" s="11">
        <f t="shared" si="100"/>
        <v>543</v>
      </c>
      <c r="P218" s="11"/>
      <c r="Q218" s="11">
        <f t="shared" si="101"/>
        <v>543</v>
      </c>
      <c r="R218" s="11"/>
      <c r="S218" s="11">
        <f t="shared" si="102"/>
        <v>543</v>
      </c>
    </row>
    <row r="219" spans="1:19" ht="25.5">
      <c r="A219" s="14" t="s">
        <v>95</v>
      </c>
      <c r="B219" s="2" t="s">
        <v>42</v>
      </c>
      <c r="C219" s="2" t="s">
        <v>46</v>
      </c>
      <c r="D219" s="2" t="s">
        <v>145</v>
      </c>
      <c r="E219" s="2" t="s">
        <v>94</v>
      </c>
      <c r="F219" s="2"/>
      <c r="G219" s="2"/>
      <c r="H219" s="10"/>
      <c r="I219" s="11">
        <v>7</v>
      </c>
      <c r="J219" s="11"/>
      <c r="K219" s="11">
        <f t="shared" si="98"/>
        <v>7</v>
      </c>
      <c r="L219" s="11"/>
      <c r="M219" s="11">
        <f t="shared" si="99"/>
        <v>7</v>
      </c>
      <c r="N219" s="11"/>
      <c r="O219" s="11">
        <f t="shared" si="100"/>
        <v>7</v>
      </c>
      <c r="P219" s="11"/>
      <c r="Q219" s="11">
        <f t="shared" si="101"/>
        <v>7</v>
      </c>
      <c r="R219" s="11"/>
      <c r="S219" s="11">
        <f t="shared" si="102"/>
        <v>7</v>
      </c>
    </row>
    <row r="220" spans="1:19" ht="51" hidden="1">
      <c r="A220" s="17" t="s">
        <v>150</v>
      </c>
      <c r="B220" s="2" t="s">
        <v>42</v>
      </c>
      <c r="C220" s="2" t="s">
        <v>46</v>
      </c>
      <c r="D220" s="2" t="s">
        <v>149</v>
      </c>
      <c r="E220" s="2" t="s">
        <v>11</v>
      </c>
      <c r="F220" s="2"/>
      <c r="G220" s="2"/>
      <c r="H220" s="10"/>
      <c r="I220" s="11">
        <f aca="true" t="shared" si="103" ref="I220:S220">SUM(I221)</f>
        <v>3392.5</v>
      </c>
      <c r="J220" s="11">
        <f t="shared" si="103"/>
        <v>-3392.5</v>
      </c>
      <c r="K220" s="11">
        <f t="shared" si="103"/>
        <v>0</v>
      </c>
      <c r="L220" s="11">
        <f t="shared" si="103"/>
        <v>0</v>
      </c>
      <c r="M220" s="11">
        <f t="shared" si="103"/>
        <v>0</v>
      </c>
      <c r="N220" s="11">
        <f t="shared" si="103"/>
        <v>0</v>
      </c>
      <c r="O220" s="11">
        <f t="shared" si="103"/>
        <v>0</v>
      </c>
      <c r="P220" s="11">
        <f t="shared" si="103"/>
        <v>0</v>
      </c>
      <c r="Q220" s="11">
        <f t="shared" si="103"/>
        <v>0</v>
      </c>
      <c r="R220" s="11">
        <f t="shared" si="103"/>
        <v>0</v>
      </c>
      <c r="S220" s="11">
        <f t="shared" si="103"/>
        <v>0</v>
      </c>
    </row>
    <row r="221" spans="1:19" ht="38.25" hidden="1">
      <c r="A221" s="9" t="s">
        <v>24</v>
      </c>
      <c r="B221" s="2" t="s">
        <v>42</v>
      </c>
      <c r="C221" s="2" t="s">
        <v>46</v>
      </c>
      <c r="D221" s="2" t="s">
        <v>149</v>
      </c>
      <c r="E221" s="2" t="s">
        <v>25</v>
      </c>
      <c r="F221" s="2"/>
      <c r="G221" s="2"/>
      <c r="H221" s="10"/>
      <c r="I221" s="11">
        <v>3392.5</v>
      </c>
      <c r="J221" s="11">
        <v>-3392.5</v>
      </c>
      <c r="K221" s="11">
        <f>SUM(I221:J221)</f>
        <v>0</v>
      </c>
      <c r="L221" s="11"/>
      <c r="M221" s="11">
        <f>SUM(K221:L221)</f>
        <v>0</v>
      </c>
      <c r="N221" s="11"/>
      <c r="O221" s="11">
        <f>SUM(M221:N221)</f>
        <v>0</v>
      </c>
      <c r="P221" s="11"/>
      <c r="Q221" s="11">
        <f>SUM(O221:P221)</f>
        <v>0</v>
      </c>
      <c r="R221" s="11"/>
      <c r="S221" s="11">
        <f>SUM(Q221:R221)</f>
        <v>0</v>
      </c>
    </row>
    <row r="222" spans="1:19" ht="63.75">
      <c r="A222" s="17" t="s">
        <v>152</v>
      </c>
      <c r="B222" s="2" t="s">
        <v>42</v>
      </c>
      <c r="C222" s="2" t="s">
        <v>46</v>
      </c>
      <c r="D222" s="2" t="s">
        <v>151</v>
      </c>
      <c r="E222" s="2" t="s">
        <v>11</v>
      </c>
      <c r="F222" s="2"/>
      <c r="G222" s="2"/>
      <c r="H222" s="10"/>
      <c r="I222" s="11">
        <f aca="true" t="shared" si="104" ref="I222:S222">SUM(I223:I223)</f>
        <v>847.8</v>
      </c>
      <c r="J222" s="11">
        <f t="shared" si="104"/>
        <v>-25.3</v>
      </c>
      <c r="K222" s="11">
        <f t="shared" si="104"/>
        <v>822.5</v>
      </c>
      <c r="L222" s="11">
        <f t="shared" si="104"/>
        <v>0</v>
      </c>
      <c r="M222" s="11">
        <f t="shared" si="104"/>
        <v>822.5</v>
      </c>
      <c r="N222" s="11">
        <f t="shared" si="104"/>
        <v>0</v>
      </c>
      <c r="O222" s="11">
        <f t="shared" si="104"/>
        <v>822.5</v>
      </c>
      <c r="P222" s="11">
        <f t="shared" si="104"/>
        <v>0</v>
      </c>
      <c r="Q222" s="11">
        <f t="shared" si="104"/>
        <v>822.5</v>
      </c>
      <c r="R222" s="11">
        <f t="shared" si="104"/>
        <v>0</v>
      </c>
      <c r="S222" s="11">
        <f t="shared" si="104"/>
        <v>822.5</v>
      </c>
    </row>
    <row r="223" spans="1:19" ht="15">
      <c r="A223" s="14" t="s">
        <v>147</v>
      </c>
      <c r="B223" s="2" t="s">
        <v>42</v>
      </c>
      <c r="C223" s="2" t="s">
        <v>46</v>
      </c>
      <c r="D223" s="2" t="s">
        <v>151</v>
      </c>
      <c r="E223" s="2" t="s">
        <v>8</v>
      </c>
      <c r="F223" s="2"/>
      <c r="G223" s="2"/>
      <c r="H223" s="10"/>
      <c r="I223" s="11">
        <v>847.8</v>
      </c>
      <c r="J223" s="11">
        <v>-25.3</v>
      </c>
      <c r="K223" s="11">
        <f>SUM(I223:J223)</f>
        <v>822.5</v>
      </c>
      <c r="L223" s="11"/>
      <c r="M223" s="11">
        <f>SUM(K223:L223)</f>
        <v>822.5</v>
      </c>
      <c r="N223" s="11"/>
      <c r="O223" s="11">
        <f>SUM(M223:N223)</f>
        <v>822.5</v>
      </c>
      <c r="P223" s="11"/>
      <c r="Q223" s="11">
        <f>SUM(O223:P223)</f>
        <v>822.5</v>
      </c>
      <c r="R223" s="11"/>
      <c r="S223" s="11">
        <f>SUM(Q223:R223)</f>
        <v>822.5</v>
      </c>
    </row>
    <row r="224" spans="1:19" ht="89.25">
      <c r="A224" s="9" t="s">
        <v>315</v>
      </c>
      <c r="B224" s="2" t="s">
        <v>42</v>
      </c>
      <c r="C224" s="2" t="s">
        <v>46</v>
      </c>
      <c r="D224" s="2" t="s">
        <v>316</v>
      </c>
      <c r="E224" s="2" t="s">
        <v>11</v>
      </c>
      <c r="F224" s="2"/>
      <c r="G224" s="2"/>
      <c r="H224" s="10"/>
      <c r="I224" s="11">
        <f aca="true" t="shared" si="105" ref="I224:S224">SUM(I225)</f>
        <v>0</v>
      </c>
      <c r="J224" s="11">
        <f t="shared" si="105"/>
        <v>0</v>
      </c>
      <c r="K224" s="11">
        <f t="shared" si="105"/>
        <v>0</v>
      </c>
      <c r="L224" s="11">
        <f t="shared" si="105"/>
        <v>0</v>
      </c>
      <c r="M224" s="11">
        <f t="shared" si="105"/>
        <v>0</v>
      </c>
      <c r="N224" s="11">
        <f t="shared" si="105"/>
        <v>0</v>
      </c>
      <c r="O224" s="11">
        <f t="shared" si="105"/>
        <v>0</v>
      </c>
      <c r="P224" s="11">
        <f t="shared" si="105"/>
        <v>0</v>
      </c>
      <c r="Q224" s="11">
        <f t="shared" si="105"/>
        <v>0</v>
      </c>
      <c r="R224" s="22">
        <f t="shared" si="105"/>
        <v>97.8361</v>
      </c>
      <c r="S224" s="22">
        <f t="shared" si="105"/>
        <v>97.8361</v>
      </c>
    </row>
    <row r="225" spans="1:19" ht="38.25">
      <c r="A225" s="9" t="s">
        <v>24</v>
      </c>
      <c r="B225" s="2" t="s">
        <v>42</v>
      </c>
      <c r="C225" s="2" t="s">
        <v>46</v>
      </c>
      <c r="D225" s="2" t="s">
        <v>316</v>
      </c>
      <c r="E225" s="2" t="s">
        <v>25</v>
      </c>
      <c r="F225" s="2"/>
      <c r="G225" s="2"/>
      <c r="H225" s="10"/>
      <c r="I225" s="11"/>
      <c r="J225" s="11"/>
      <c r="K225" s="11">
        <f>SUM(I225:J225)</f>
        <v>0</v>
      </c>
      <c r="L225" s="11"/>
      <c r="M225" s="11">
        <f>SUM(K225:L225)</f>
        <v>0</v>
      </c>
      <c r="N225" s="11"/>
      <c r="O225" s="11">
        <f>SUM(M225:N225)</f>
        <v>0</v>
      </c>
      <c r="P225" s="11"/>
      <c r="Q225" s="11">
        <f>SUM(O225:P225)</f>
        <v>0</v>
      </c>
      <c r="R225" s="22">
        <v>97.8361</v>
      </c>
      <c r="S225" s="22">
        <f>SUM(Q225:R225)</f>
        <v>97.8361</v>
      </c>
    </row>
    <row r="226" spans="1:19" ht="89.25" hidden="1">
      <c r="A226" s="17" t="s">
        <v>154</v>
      </c>
      <c r="B226" s="2" t="s">
        <v>42</v>
      </c>
      <c r="C226" s="2" t="s">
        <v>46</v>
      </c>
      <c r="D226" s="2" t="s">
        <v>153</v>
      </c>
      <c r="E226" s="2" t="s">
        <v>11</v>
      </c>
      <c r="F226" s="2"/>
      <c r="G226" s="2"/>
      <c r="H226" s="10"/>
      <c r="I226" s="11">
        <f aca="true" t="shared" si="106" ref="I226:S226">SUM(I227:I227)</f>
        <v>910</v>
      </c>
      <c r="J226" s="11">
        <f t="shared" si="106"/>
        <v>0</v>
      </c>
      <c r="K226" s="11">
        <f t="shared" si="106"/>
        <v>910</v>
      </c>
      <c r="L226" s="11">
        <f t="shared" si="106"/>
        <v>0</v>
      </c>
      <c r="M226" s="11">
        <f t="shared" si="106"/>
        <v>910</v>
      </c>
      <c r="N226" s="11">
        <f t="shared" si="106"/>
        <v>-910</v>
      </c>
      <c r="O226" s="11">
        <f t="shared" si="106"/>
        <v>0</v>
      </c>
      <c r="P226" s="11">
        <f t="shared" si="106"/>
        <v>0</v>
      </c>
      <c r="Q226" s="11">
        <f t="shared" si="106"/>
        <v>0</v>
      </c>
      <c r="R226" s="11">
        <f t="shared" si="106"/>
        <v>0</v>
      </c>
      <c r="S226" s="11">
        <f t="shared" si="106"/>
        <v>0</v>
      </c>
    </row>
    <row r="227" spans="1:19" ht="38.25" hidden="1">
      <c r="A227" s="9" t="s">
        <v>24</v>
      </c>
      <c r="B227" s="2" t="s">
        <v>42</v>
      </c>
      <c r="C227" s="2" t="s">
        <v>46</v>
      </c>
      <c r="D227" s="2" t="s">
        <v>153</v>
      </c>
      <c r="E227" s="2" t="s">
        <v>25</v>
      </c>
      <c r="F227" s="2"/>
      <c r="G227" s="2"/>
      <c r="H227" s="10"/>
      <c r="I227" s="11">
        <v>910</v>
      </c>
      <c r="J227" s="11"/>
      <c r="K227" s="11">
        <f>SUM(I227:J227)</f>
        <v>910</v>
      </c>
      <c r="L227" s="11"/>
      <c r="M227" s="11">
        <f>SUM(K227:L227)</f>
        <v>910</v>
      </c>
      <c r="N227" s="11">
        <v>-910</v>
      </c>
      <c r="O227" s="11">
        <f>SUM(M227:N227)</f>
        <v>0</v>
      </c>
      <c r="P227" s="11"/>
      <c r="Q227" s="11">
        <f>SUM(O227:P227)</f>
        <v>0</v>
      </c>
      <c r="R227" s="11"/>
      <c r="S227" s="11">
        <f>SUM(Q227:R227)</f>
        <v>0</v>
      </c>
    </row>
    <row r="228" spans="1:19" ht="89.25">
      <c r="A228" s="17" t="s">
        <v>285</v>
      </c>
      <c r="B228" s="2" t="s">
        <v>42</v>
      </c>
      <c r="C228" s="2" t="s">
        <v>46</v>
      </c>
      <c r="D228" s="2" t="s">
        <v>153</v>
      </c>
      <c r="E228" s="2" t="s">
        <v>11</v>
      </c>
      <c r="F228" s="2"/>
      <c r="G228" s="2"/>
      <c r="H228" s="10"/>
      <c r="I228" s="11">
        <f aca="true" t="shared" si="107" ref="I228:S228">SUM(I229)</f>
        <v>0</v>
      </c>
      <c r="J228" s="11">
        <f t="shared" si="107"/>
        <v>0</v>
      </c>
      <c r="K228" s="11">
        <f t="shared" si="107"/>
        <v>0</v>
      </c>
      <c r="L228" s="11">
        <f t="shared" si="107"/>
        <v>0</v>
      </c>
      <c r="M228" s="11">
        <f t="shared" si="107"/>
        <v>0</v>
      </c>
      <c r="N228" s="11">
        <f t="shared" si="107"/>
        <v>910</v>
      </c>
      <c r="O228" s="11">
        <f t="shared" si="107"/>
        <v>910</v>
      </c>
      <c r="P228" s="11">
        <f t="shared" si="107"/>
        <v>0</v>
      </c>
      <c r="Q228" s="11">
        <f t="shared" si="107"/>
        <v>910</v>
      </c>
      <c r="R228" s="11">
        <f t="shared" si="107"/>
        <v>0</v>
      </c>
      <c r="S228" s="11">
        <f t="shared" si="107"/>
        <v>910</v>
      </c>
    </row>
    <row r="229" spans="1:19" ht="38.25">
      <c r="A229" s="9" t="s">
        <v>24</v>
      </c>
      <c r="B229" s="2" t="s">
        <v>42</v>
      </c>
      <c r="C229" s="2" t="s">
        <v>46</v>
      </c>
      <c r="D229" s="2" t="s">
        <v>153</v>
      </c>
      <c r="E229" s="2" t="s">
        <v>25</v>
      </c>
      <c r="F229" s="2"/>
      <c r="G229" s="2"/>
      <c r="H229" s="10"/>
      <c r="I229" s="11"/>
      <c r="J229" s="11"/>
      <c r="K229" s="11">
        <f>SUM(I229:J229)</f>
        <v>0</v>
      </c>
      <c r="L229" s="11"/>
      <c r="M229" s="11">
        <f>SUM(K229:L229)</f>
        <v>0</v>
      </c>
      <c r="N229" s="11">
        <v>910</v>
      </c>
      <c r="O229" s="11">
        <f>SUM(M229:N229)</f>
        <v>910</v>
      </c>
      <c r="P229" s="11"/>
      <c r="Q229" s="11">
        <f>SUM(O229:P229)</f>
        <v>910</v>
      </c>
      <c r="R229" s="11"/>
      <c r="S229" s="11">
        <f>SUM(Q229:R229)</f>
        <v>910</v>
      </c>
    </row>
    <row r="230" spans="1:19" ht="114.75">
      <c r="A230" s="9" t="s">
        <v>231</v>
      </c>
      <c r="B230" s="2" t="s">
        <v>42</v>
      </c>
      <c r="C230" s="2" t="s">
        <v>46</v>
      </c>
      <c r="D230" s="2" t="s">
        <v>228</v>
      </c>
      <c r="E230" s="2" t="s">
        <v>11</v>
      </c>
      <c r="F230" s="2"/>
      <c r="G230" s="2"/>
      <c r="H230" s="10"/>
      <c r="I230" s="11">
        <f aca="true" t="shared" si="108" ref="I230:S230">SUM(I231)</f>
        <v>438</v>
      </c>
      <c r="J230" s="11">
        <f t="shared" si="108"/>
        <v>0</v>
      </c>
      <c r="K230" s="11">
        <f t="shared" si="108"/>
        <v>438</v>
      </c>
      <c r="L230" s="11">
        <f t="shared" si="108"/>
        <v>0</v>
      </c>
      <c r="M230" s="11">
        <f t="shared" si="108"/>
        <v>438</v>
      </c>
      <c r="N230" s="11">
        <f t="shared" si="108"/>
        <v>0</v>
      </c>
      <c r="O230" s="11">
        <f t="shared" si="108"/>
        <v>438</v>
      </c>
      <c r="P230" s="11">
        <f t="shared" si="108"/>
        <v>0</v>
      </c>
      <c r="Q230" s="11">
        <f t="shared" si="108"/>
        <v>438</v>
      </c>
      <c r="R230" s="11">
        <f t="shared" si="108"/>
        <v>0</v>
      </c>
      <c r="S230" s="11">
        <f t="shared" si="108"/>
        <v>438</v>
      </c>
    </row>
    <row r="231" spans="1:19" ht="15">
      <c r="A231" s="14" t="s">
        <v>147</v>
      </c>
      <c r="B231" s="2" t="s">
        <v>42</v>
      </c>
      <c r="C231" s="2" t="s">
        <v>46</v>
      </c>
      <c r="D231" s="2" t="s">
        <v>228</v>
      </c>
      <c r="E231" s="2" t="s">
        <v>8</v>
      </c>
      <c r="F231" s="2"/>
      <c r="G231" s="2"/>
      <c r="H231" s="10"/>
      <c r="I231" s="11">
        <v>438</v>
      </c>
      <c r="J231" s="11"/>
      <c r="K231" s="11">
        <f>SUM(I231:J231)</f>
        <v>438</v>
      </c>
      <c r="L231" s="11"/>
      <c r="M231" s="11">
        <f>SUM(K231:L231)</f>
        <v>438</v>
      </c>
      <c r="N231" s="11"/>
      <c r="O231" s="11">
        <f>SUM(M231:N231)</f>
        <v>438</v>
      </c>
      <c r="P231" s="11"/>
      <c r="Q231" s="11">
        <f>SUM(O231:P231)</f>
        <v>438</v>
      </c>
      <c r="R231" s="11"/>
      <c r="S231" s="11">
        <f>SUM(Q231:R231)</f>
        <v>438</v>
      </c>
    </row>
    <row r="232" spans="1:19" ht="122.25" customHeight="1">
      <c r="A232" s="25" t="s">
        <v>263</v>
      </c>
      <c r="B232" s="2" t="s">
        <v>42</v>
      </c>
      <c r="C232" s="2" t="s">
        <v>46</v>
      </c>
      <c r="D232" s="2" t="s">
        <v>264</v>
      </c>
      <c r="E232" s="2" t="s">
        <v>11</v>
      </c>
      <c r="F232" s="2"/>
      <c r="G232" s="2"/>
      <c r="H232" s="10"/>
      <c r="I232" s="11">
        <f aca="true" t="shared" si="109" ref="I232:S232">SUM(I233)</f>
        <v>0</v>
      </c>
      <c r="J232" s="11">
        <f t="shared" si="109"/>
        <v>28.5</v>
      </c>
      <c r="K232" s="11">
        <f t="shared" si="109"/>
        <v>28.5</v>
      </c>
      <c r="L232" s="11">
        <f t="shared" si="109"/>
        <v>0</v>
      </c>
      <c r="M232" s="11">
        <f t="shared" si="109"/>
        <v>28.5</v>
      </c>
      <c r="N232" s="11">
        <f t="shared" si="109"/>
        <v>0</v>
      </c>
      <c r="O232" s="11">
        <f t="shared" si="109"/>
        <v>28.5</v>
      </c>
      <c r="P232" s="11">
        <f t="shared" si="109"/>
        <v>0</v>
      </c>
      <c r="Q232" s="11">
        <f t="shared" si="109"/>
        <v>28.5</v>
      </c>
      <c r="R232" s="11">
        <f t="shared" si="109"/>
        <v>0</v>
      </c>
      <c r="S232" s="11">
        <f t="shared" si="109"/>
        <v>28.5</v>
      </c>
    </row>
    <row r="233" spans="1:19" ht="20.25" customHeight="1">
      <c r="A233" s="14" t="s">
        <v>265</v>
      </c>
      <c r="B233" s="2" t="s">
        <v>42</v>
      </c>
      <c r="C233" s="2" t="s">
        <v>46</v>
      </c>
      <c r="D233" s="2" t="s">
        <v>264</v>
      </c>
      <c r="E233" s="2" t="s">
        <v>8</v>
      </c>
      <c r="F233" s="2"/>
      <c r="G233" s="2"/>
      <c r="H233" s="10"/>
      <c r="I233" s="11"/>
      <c r="J233" s="11">
        <v>28.5</v>
      </c>
      <c r="K233" s="11">
        <f>SUM(I233:J233)</f>
        <v>28.5</v>
      </c>
      <c r="L233" s="11"/>
      <c r="M233" s="11">
        <f>SUM(K233:L233)</f>
        <v>28.5</v>
      </c>
      <c r="N233" s="11"/>
      <c r="O233" s="11">
        <f>SUM(M233:N233)</f>
        <v>28.5</v>
      </c>
      <c r="P233" s="11"/>
      <c r="Q233" s="11">
        <f>SUM(O233:P233)</f>
        <v>28.5</v>
      </c>
      <c r="R233" s="11"/>
      <c r="S233" s="11">
        <f>SUM(Q233:R233)</f>
        <v>28.5</v>
      </c>
    </row>
    <row r="234" spans="1:19" ht="15">
      <c r="A234" s="9" t="s">
        <v>50</v>
      </c>
      <c r="B234" s="2" t="s">
        <v>42</v>
      </c>
      <c r="C234" s="2" t="s">
        <v>51</v>
      </c>
      <c r="D234" s="2" t="s">
        <v>10</v>
      </c>
      <c r="E234" s="2" t="s">
        <v>11</v>
      </c>
      <c r="F234" s="2" t="s">
        <v>9</v>
      </c>
      <c r="G234" s="2" t="s">
        <v>9</v>
      </c>
      <c r="H234" s="10">
        <v>0</v>
      </c>
      <c r="I234" s="21">
        <f>SUM(I235,I237,I243,I252,I254,I257,I260,I262,I265,I272,I276,I279,I281,I283,I288,I291,I293,I285)</f>
        <v>60070.1</v>
      </c>
      <c r="J234" s="21">
        <f aca="true" t="shared" si="110" ref="J234:Q234">SUM(J235,J237,J243,J252,J254,J257,J260,J262,J265,J272,J276,J279,J281,J283,J288,J291,J293,J285)</f>
        <v>1810.5459999999998</v>
      </c>
      <c r="K234" s="21">
        <f t="shared" si="110"/>
        <v>61880.64599999999</v>
      </c>
      <c r="L234" s="21">
        <f t="shared" si="110"/>
        <v>2743.1</v>
      </c>
      <c r="M234" s="21">
        <f t="shared" si="110"/>
        <v>64623.74599999999</v>
      </c>
      <c r="N234" s="21">
        <f t="shared" si="110"/>
        <v>0</v>
      </c>
      <c r="O234" s="21">
        <f t="shared" si="110"/>
        <v>64623.74599999999</v>
      </c>
      <c r="P234" s="21">
        <f t="shared" si="110"/>
        <v>160</v>
      </c>
      <c r="Q234" s="21">
        <f t="shared" si="110"/>
        <v>64783.74599999999</v>
      </c>
      <c r="R234" s="21">
        <f>SUM(R235,R237,R243,R252,R254,R257,R260,R262,R265,R272,R276,R279,R281,R283,R288,R291,R293,R285)</f>
        <v>862.55</v>
      </c>
      <c r="S234" s="21">
        <f>SUM(S235,S237,S243,S252,S254,S257,S260,S262,S265,S272,S276,S279,S281,S283,S288,S291,S293,S285)</f>
        <v>65646.296</v>
      </c>
    </row>
    <row r="235" spans="1:19" ht="76.5">
      <c r="A235" s="9" t="s">
        <v>219</v>
      </c>
      <c r="B235" s="2" t="s">
        <v>42</v>
      </c>
      <c r="C235" s="2" t="s">
        <v>51</v>
      </c>
      <c r="D235" s="2" t="s">
        <v>52</v>
      </c>
      <c r="E235" s="2" t="s">
        <v>11</v>
      </c>
      <c r="F235" s="2" t="s">
        <v>9</v>
      </c>
      <c r="G235" s="2" t="s">
        <v>9</v>
      </c>
      <c r="H235" s="10">
        <v>0</v>
      </c>
      <c r="I235" s="11">
        <f aca="true" t="shared" si="111" ref="I235:S235">SUM(I236)</f>
        <v>88.9</v>
      </c>
      <c r="J235" s="11">
        <f t="shared" si="111"/>
        <v>0</v>
      </c>
      <c r="K235" s="11">
        <f t="shared" si="111"/>
        <v>88.9</v>
      </c>
      <c r="L235" s="11">
        <f t="shared" si="111"/>
        <v>0</v>
      </c>
      <c r="M235" s="11">
        <f t="shared" si="111"/>
        <v>88.9</v>
      </c>
      <c r="N235" s="11">
        <f t="shared" si="111"/>
        <v>0</v>
      </c>
      <c r="O235" s="11">
        <f t="shared" si="111"/>
        <v>88.9</v>
      </c>
      <c r="P235" s="11">
        <f t="shared" si="111"/>
        <v>0</v>
      </c>
      <c r="Q235" s="11">
        <f t="shared" si="111"/>
        <v>88.9</v>
      </c>
      <c r="R235" s="11">
        <f t="shared" si="111"/>
        <v>0</v>
      </c>
      <c r="S235" s="11">
        <f t="shared" si="111"/>
        <v>88.9</v>
      </c>
    </row>
    <row r="236" spans="1:19" ht="38.25">
      <c r="A236" s="9" t="s">
        <v>24</v>
      </c>
      <c r="B236" s="2" t="s">
        <v>42</v>
      </c>
      <c r="C236" s="2" t="s">
        <v>51</v>
      </c>
      <c r="D236" s="2" t="s">
        <v>52</v>
      </c>
      <c r="E236" s="2" t="s">
        <v>25</v>
      </c>
      <c r="F236" s="2" t="s">
        <v>9</v>
      </c>
      <c r="G236" s="2" t="s">
        <v>9</v>
      </c>
      <c r="H236" s="10">
        <v>0</v>
      </c>
      <c r="I236" s="11">
        <v>88.9</v>
      </c>
      <c r="J236" s="11"/>
      <c r="K236" s="11">
        <f>SUM(I236:J236)</f>
        <v>88.9</v>
      </c>
      <c r="L236" s="11"/>
      <c r="M236" s="11">
        <f>SUM(K236:L236)</f>
        <v>88.9</v>
      </c>
      <c r="N236" s="11"/>
      <c r="O236" s="11">
        <f>SUM(M236:N236)</f>
        <v>88.9</v>
      </c>
      <c r="P236" s="11"/>
      <c r="Q236" s="11">
        <f>SUM(O236:P236)</f>
        <v>88.9</v>
      </c>
      <c r="R236" s="11"/>
      <c r="S236" s="11">
        <f>SUM(Q236:R236)</f>
        <v>88.9</v>
      </c>
    </row>
    <row r="237" spans="1:19" ht="242.25">
      <c r="A237" s="9" t="s">
        <v>221</v>
      </c>
      <c r="B237" s="2" t="s">
        <v>42</v>
      </c>
      <c r="C237" s="2" t="s">
        <v>51</v>
      </c>
      <c r="D237" s="2" t="s">
        <v>53</v>
      </c>
      <c r="E237" s="2" t="s">
        <v>11</v>
      </c>
      <c r="F237" s="2" t="s">
        <v>9</v>
      </c>
      <c r="G237" s="2" t="s">
        <v>9</v>
      </c>
      <c r="H237" s="10">
        <v>0</v>
      </c>
      <c r="I237" s="11">
        <f aca="true" t="shared" si="112" ref="I237:O237">SUM(I238:I242)</f>
        <v>39310.8</v>
      </c>
      <c r="J237" s="11">
        <f t="shared" si="112"/>
        <v>0</v>
      </c>
      <c r="K237" s="11">
        <f t="shared" si="112"/>
        <v>39310.8</v>
      </c>
      <c r="L237" s="11">
        <f t="shared" si="112"/>
        <v>0</v>
      </c>
      <c r="M237" s="11">
        <f t="shared" si="112"/>
        <v>39310.8</v>
      </c>
      <c r="N237" s="11">
        <f t="shared" si="112"/>
        <v>0</v>
      </c>
      <c r="O237" s="11">
        <f t="shared" si="112"/>
        <v>39310.8</v>
      </c>
      <c r="P237" s="11">
        <f>SUM(P238:P242)</f>
        <v>0</v>
      </c>
      <c r="Q237" s="11">
        <f>SUM(Q238:Q242)</f>
        <v>39310.8</v>
      </c>
      <c r="R237" s="11">
        <f>SUM(R238:R242)</f>
        <v>0</v>
      </c>
      <c r="S237" s="11">
        <f>SUM(S238:S242)</f>
        <v>39310.8</v>
      </c>
    </row>
    <row r="238" spans="1:19" ht="25.5">
      <c r="A238" s="9" t="s">
        <v>18</v>
      </c>
      <c r="B238" s="2" t="s">
        <v>42</v>
      </c>
      <c r="C238" s="2" t="s">
        <v>51</v>
      </c>
      <c r="D238" s="2" t="s">
        <v>53</v>
      </c>
      <c r="E238" s="2" t="s">
        <v>8</v>
      </c>
      <c r="F238" s="2" t="s">
        <v>9</v>
      </c>
      <c r="G238" s="2" t="s">
        <v>9</v>
      </c>
      <c r="H238" s="10">
        <v>0</v>
      </c>
      <c r="I238" s="11">
        <v>21750.9</v>
      </c>
      <c r="J238" s="11"/>
      <c r="K238" s="11">
        <f>SUM(I238:J238)</f>
        <v>21750.9</v>
      </c>
      <c r="L238" s="11"/>
      <c r="M238" s="11">
        <f>SUM(K238:L238)</f>
        <v>21750.9</v>
      </c>
      <c r="N238" s="11"/>
      <c r="O238" s="11">
        <f>SUM(M238:N238)</f>
        <v>21750.9</v>
      </c>
      <c r="P238" s="11"/>
      <c r="Q238" s="11">
        <f>SUM(O238:P238)</f>
        <v>21750.9</v>
      </c>
      <c r="R238" s="11">
        <v>-80</v>
      </c>
      <c r="S238" s="11">
        <f>SUM(Q238:R238)</f>
        <v>21670.9</v>
      </c>
    </row>
    <row r="239" spans="1:19" ht="25.5">
      <c r="A239" s="9" t="s">
        <v>20</v>
      </c>
      <c r="B239" s="2" t="s">
        <v>42</v>
      </c>
      <c r="C239" s="2" t="s">
        <v>51</v>
      </c>
      <c r="D239" s="2" t="s">
        <v>53</v>
      </c>
      <c r="E239" s="2" t="s">
        <v>31</v>
      </c>
      <c r="F239" s="2" t="s">
        <v>9</v>
      </c>
      <c r="G239" s="2" t="s">
        <v>9</v>
      </c>
      <c r="H239" s="10">
        <v>0</v>
      </c>
      <c r="I239" s="11">
        <v>96</v>
      </c>
      <c r="J239" s="11"/>
      <c r="K239" s="11">
        <f>SUM(I239:J239)</f>
        <v>96</v>
      </c>
      <c r="L239" s="11"/>
      <c r="M239" s="11">
        <f>SUM(K239:L239)</f>
        <v>96</v>
      </c>
      <c r="N239" s="11"/>
      <c r="O239" s="11">
        <f>SUM(M239:N239)</f>
        <v>96</v>
      </c>
      <c r="P239" s="11"/>
      <c r="Q239" s="11">
        <f>SUM(O239:P239)</f>
        <v>96</v>
      </c>
      <c r="R239" s="11"/>
      <c r="S239" s="11">
        <f>SUM(Q239:R239)</f>
        <v>96</v>
      </c>
    </row>
    <row r="240" spans="1:19" ht="38.25">
      <c r="A240" s="9" t="s">
        <v>22</v>
      </c>
      <c r="B240" s="2" t="s">
        <v>42</v>
      </c>
      <c r="C240" s="2" t="s">
        <v>51</v>
      </c>
      <c r="D240" s="2" t="s">
        <v>53</v>
      </c>
      <c r="E240" s="2" t="s">
        <v>23</v>
      </c>
      <c r="F240" s="2"/>
      <c r="G240" s="2"/>
      <c r="H240" s="10"/>
      <c r="I240" s="11">
        <v>130</v>
      </c>
      <c r="J240" s="11"/>
      <c r="K240" s="11">
        <f>SUM(I240:J240)</f>
        <v>130</v>
      </c>
      <c r="L240" s="11"/>
      <c r="M240" s="11">
        <f>SUM(K240:L240)</f>
        <v>130</v>
      </c>
      <c r="N240" s="11"/>
      <c r="O240" s="11">
        <f>SUM(M240:N240)</f>
        <v>130</v>
      </c>
      <c r="P240" s="11"/>
      <c r="Q240" s="11">
        <f>SUM(O240:P240)</f>
        <v>130</v>
      </c>
      <c r="R240" s="27">
        <v>-0.25026</v>
      </c>
      <c r="S240" s="27">
        <f>SUM(Q240:R240)</f>
        <v>129.74974</v>
      </c>
    </row>
    <row r="241" spans="1:19" ht="38.25">
      <c r="A241" s="9" t="s">
        <v>24</v>
      </c>
      <c r="B241" s="2" t="s">
        <v>42</v>
      </c>
      <c r="C241" s="2" t="s">
        <v>51</v>
      </c>
      <c r="D241" s="2" t="s">
        <v>53</v>
      </c>
      <c r="E241" s="2" t="s">
        <v>25</v>
      </c>
      <c r="F241" s="2"/>
      <c r="G241" s="2"/>
      <c r="H241" s="10"/>
      <c r="I241" s="11">
        <v>496</v>
      </c>
      <c r="J241" s="11"/>
      <c r="K241" s="11">
        <f>SUM(I241:J241)</f>
        <v>496</v>
      </c>
      <c r="L241" s="11"/>
      <c r="M241" s="11">
        <f>SUM(K241:L241)</f>
        <v>496</v>
      </c>
      <c r="N241" s="11"/>
      <c r="O241" s="11">
        <f>SUM(M241:N241)</f>
        <v>496</v>
      </c>
      <c r="P241" s="11"/>
      <c r="Q241" s="11">
        <f>SUM(O241:P241)</f>
        <v>496</v>
      </c>
      <c r="R241" s="27">
        <v>80.25026</v>
      </c>
      <c r="S241" s="27">
        <f>SUM(Q241:R241)</f>
        <v>576.25026</v>
      </c>
    </row>
    <row r="242" spans="1:19" ht="76.5">
      <c r="A242" s="9" t="s">
        <v>217</v>
      </c>
      <c r="B242" s="2" t="s">
        <v>42</v>
      </c>
      <c r="C242" s="2" t="s">
        <v>51</v>
      </c>
      <c r="D242" s="2" t="s">
        <v>53</v>
      </c>
      <c r="E242" s="2" t="s">
        <v>54</v>
      </c>
      <c r="F242" s="2"/>
      <c r="G242" s="2"/>
      <c r="H242" s="10"/>
      <c r="I242" s="11">
        <v>16837.9</v>
      </c>
      <c r="J242" s="11"/>
      <c r="K242" s="11">
        <f>SUM(I242:J242)</f>
        <v>16837.9</v>
      </c>
      <c r="L242" s="11"/>
      <c r="M242" s="11">
        <f>SUM(K242:L242)</f>
        <v>16837.9</v>
      </c>
      <c r="N242" s="11"/>
      <c r="O242" s="11">
        <f>SUM(M242:N242)</f>
        <v>16837.9</v>
      </c>
      <c r="P242" s="11"/>
      <c r="Q242" s="11">
        <f>SUM(O242:P242)</f>
        <v>16837.9</v>
      </c>
      <c r="R242" s="11"/>
      <c r="S242" s="11">
        <f>SUM(Q242:R242)</f>
        <v>16837.9</v>
      </c>
    </row>
    <row r="243" spans="1:19" ht="25.5">
      <c r="A243" s="17" t="s">
        <v>146</v>
      </c>
      <c r="B243" s="2" t="s">
        <v>42</v>
      </c>
      <c r="C243" s="2" t="s">
        <v>51</v>
      </c>
      <c r="D243" s="2" t="s">
        <v>155</v>
      </c>
      <c r="E243" s="2" t="s">
        <v>11</v>
      </c>
      <c r="F243" s="2"/>
      <c r="G243" s="2"/>
      <c r="H243" s="10"/>
      <c r="I243" s="11">
        <f aca="true" t="shared" si="113" ref="I243:O243">SUM(I244:I251)</f>
        <v>13586.2</v>
      </c>
      <c r="J243" s="21">
        <f t="shared" si="113"/>
        <v>1924.546</v>
      </c>
      <c r="K243" s="21">
        <f t="shared" si="113"/>
        <v>15510.746</v>
      </c>
      <c r="L243" s="21">
        <f t="shared" si="113"/>
        <v>0</v>
      </c>
      <c r="M243" s="21">
        <f t="shared" si="113"/>
        <v>15510.746</v>
      </c>
      <c r="N243" s="21">
        <f t="shared" si="113"/>
        <v>0</v>
      </c>
      <c r="O243" s="21">
        <f t="shared" si="113"/>
        <v>15510.746</v>
      </c>
      <c r="P243" s="21">
        <f>SUM(P244:P251)</f>
        <v>0</v>
      </c>
      <c r="Q243" s="21">
        <f>SUM(Q244:Q251)</f>
        <v>15510.746</v>
      </c>
      <c r="R243" s="21">
        <f>SUM(R244:R251)</f>
        <v>556.25</v>
      </c>
      <c r="S243" s="21">
        <f>SUM(S244:S251)</f>
        <v>16066.996</v>
      </c>
    </row>
    <row r="244" spans="1:19" ht="25.5">
      <c r="A244" s="9" t="s">
        <v>18</v>
      </c>
      <c r="B244" s="2" t="s">
        <v>42</v>
      </c>
      <c r="C244" s="2" t="s">
        <v>51</v>
      </c>
      <c r="D244" s="2" t="s">
        <v>155</v>
      </c>
      <c r="E244" s="2" t="s">
        <v>8</v>
      </c>
      <c r="F244" s="2"/>
      <c r="G244" s="2"/>
      <c r="H244" s="10"/>
      <c r="I244" s="11">
        <v>329.1</v>
      </c>
      <c r="J244" s="11">
        <v>-9.8</v>
      </c>
      <c r="K244" s="11">
        <f>SUM(I244:J244)</f>
        <v>319.3</v>
      </c>
      <c r="L244" s="11"/>
      <c r="M244" s="11">
        <f aca="true" t="shared" si="114" ref="M244:M251">SUM(K244:L244)</f>
        <v>319.3</v>
      </c>
      <c r="N244" s="11"/>
      <c r="O244" s="11">
        <f aca="true" t="shared" si="115" ref="O244:O251">SUM(M244:N244)</f>
        <v>319.3</v>
      </c>
      <c r="P244" s="11"/>
      <c r="Q244" s="11">
        <f aca="true" t="shared" si="116" ref="Q244:Q251">SUM(O244:P244)</f>
        <v>319.3</v>
      </c>
      <c r="R244" s="11">
        <v>112</v>
      </c>
      <c r="S244" s="11">
        <f aca="true" t="shared" si="117" ref="S244:S251">SUM(Q244:R244)</f>
        <v>431.3</v>
      </c>
    </row>
    <row r="245" spans="1:19" ht="25.5">
      <c r="A245" s="9" t="s">
        <v>20</v>
      </c>
      <c r="B245" s="2" t="s">
        <v>42</v>
      </c>
      <c r="C245" s="2" t="s">
        <v>51</v>
      </c>
      <c r="D245" s="2" t="s">
        <v>155</v>
      </c>
      <c r="E245" s="2" t="s">
        <v>31</v>
      </c>
      <c r="F245" s="2"/>
      <c r="G245" s="2"/>
      <c r="H245" s="10"/>
      <c r="I245" s="11">
        <v>13.9</v>
      </c>
      <c r="J245" s="11"/>
      <c r="K245" s="11">
        <f aca="true" t="shared" si="118" ref="K245:K251">SUM(I245:J245)</f>
        <v>13.9</v>
      </c>
      <c r="L245" s="11"/>
      <c r="M245" s="11">
        <f t="shared" si="114"/>
        <v>13.9</v>
      </c>
      <c r="N245" s="11"/>
      <c r="O245" s="11">
        <f t="shared" si="115"/>
        <v>13.9</v>
      </c>
      <c r="P245" s="11"/>
      <c r="Q245" s="11">
        <f t="shared" si="116"/>
        <v>13.9</v>
      </c>
      <c r="R245" s="11"/>
      <c r="S245" s="11">
        <f t="shared" si="117"/>
        <v>13.9</v>
      </c>
    </row>
    <row r="246" spans="1:19" ht="38.25">
      <c r="A246" s="9" t="s">
        <v>22</v>
      </c>
      <c r="B246" s="2" t="s">
        <v>42</v>
      </c>
      <c r="C246" s="2" t="s">
        <v>51</v>
      </c>
      <c r="D246" s="2" t="s">
        <v>155</v>
      </c>
      <c r="E246" s="2" t="s">
        <v>23</v>
      </c>
      <c r="F246" s="2"/>
      <c r="G246" s="2"/>
      <c r="H246" s="10"/>
      <c r="I246" s="11">
        <v>95.6</v>
      </c>
      <c r="J246" s="11"/>
      <c r="K246" s="11">
        <f t="shared" si="118"/>
        <v>95.6</v>
      </c>
      <c r="L246" s="11"/>
      <c r="M246" s="11">
        <f t="shared" si="114"/>
        <v>95.6</v>
      </c>
      <c r="N246" s="11"/>
      <c r="O246" s="11">
        <f t="shared" si="115"/>
        <v>95.6</v>
      </c>
      <c r="P246" s="11"/>
      <c r="Q246" s="11">
        <f t="shared" si="116"/>
        <v>95.6</v>
      </c>
      <c r="R246" s="11"/>
      <c r="S246" s="11">
        <f t="shared" si="117"/>
        <v>95.6</v>
      </c>
    </row>
    <row r="247" spans="1:19" ht="38.25">
      <c r="A247" s="9" t="s">
        <v>24</v>
      </c>
      <c r="B247" s="2" t="s">
        <v>42</v>
      </c>
      <c r="C247" s="2" t="s">
        <v>51</v>
      </c>
      <c r="D247" s="2" t="s">
        <v>155</v>
      </c>
      <c r="E247" s="2" t="s">
        <v>25</v>
      </c>
      <c r="F247" s="2"/>
      <c r="G247" s="2"/>
      <c r="H247" s="10"/>
      <c r="I247" s="11">
        <v>7397.2</v>
      </c>
      <c r="J247" s="21">
        <v>1689.346</v>
      </c>
      <c r="K247" s="21">
        <f t="shared" si="118"/>
        <v>9086.546</v>
      </c>
      <c r="L247" s="21"/>
      <c r="M247" s="21">
        <f t="shared" si="114"/>
        <v>9086.546</v>
      </c>
      <c r="N247" s="21"/>
      <c r="O247" s="21">
        <f t="shared" si="115"/>
        <v>9086.546</v>
      </c>
      <c r="P247" s="21"/>
      <c r="Q247" s="21">
        <f t="shared" si="116"/>
        <v>9086.546</v>
      </c>
      <c r="R247" s="21">
        <v>242.55</v>
      </c>
      <c r="S247" s="21">
        <f t="shared" si="117"/>
        <v>9329.096</v>
      </c>
    </row>
    <row r="248" spans="1:19" ht="76.5">
      <c r="A248" s="9" t="s">
        <v>217</v>
      </c>
      <c r="B248" s="2" t="s">
        <v>42</v>
      </c>
      <c r="C248" s="2" t="s">
        <v>51</v>
      </c>
      <c r="D248" s="2" t="s">
        <v>155</v>
      </c>
      <c r="E248" s="2" t="s">
        <v>54</v>
      </c>
      <c r="F248" s="2"/>
      <c r="G248" s="2"/>
      <c r="H248" s="10"/>
      <c r="I248" s="11">
        <v>5005.4</v>
      </c>
      <c r="J248" s="11"/>
      <c r="K248" s="11">
        <f t="shared" si="118"/>
        <v>5005.4</v>
      </c>
      <c r="L248" s="11"/>
      <c r="M248" s="11">
        <f t="shared" si="114"/>
        <v>5005.4</v>
      </c>
      <c r="N248" s="11"/>
      <c r="O248" s="11">
        <f t="shared" si="115"/>
        <v>5005.4</v>
      </c>
      <c r="P248" s="11"/>
      <c r="Q248" s="11">
        <f t="shared" si="116"/>
        <v>5005.4</v>
      </c>
      <c r="R248" s="11"/>
      <c r="S248" s="11">
        <f t="shared" si="117"/>
        <v>5005.4</v>
      </c>
    </row>
    <row r="249" spans="1:19" ht="25.5">
      <c r="A249" s="9" t="s">
        <v>48</v>
      </c>
      <c r="B249" s="2" t="s">
        <v>42</v>
      </c>
      <c r="C249" s="2" t="s">
        <v>51</v>
      </c>
      <c r="D249" s="2" t="s">
        <v>155</v>
      </c>
      <c r="E249" s="2" t="s">
        <v>49</v>
      </c>
      <c r="F249" s="2"/>
      <c r="G249" s="2"/>
      <c r="H249" s="10"/>
      <c r="I249" s="11"/>
      <c r="J249" s="11">
        <v>245</v>
      </c>
      <c r="K249" s="11">
        <f>SUM(I249:J249)</f>
        <v>245</v>
      </c>
      <c r="L249" s="11"/>
      <c r="M249" s="11">
        <f t="shared" si="114"/>
        <v>245</v>
      </c>
      <c r="N249" s="11"/>
      <c r="O249" s="11">
        <f t="shared" si="115"/>
        <v>245</v>
      </c>
      <c r="P249" s="11"/>
      <c r="Q249" s="11">
        <f t="shared" si="116"/>
        <v>245</v>
      </c>
      <c r="R249" s="11">
        <v>201.7</v>
      </c>
      <c r="S249" s="11">
        <f t="shared" si="117"/>
        <v>446.7</v>
      </c>
    </row>
    <row r="250" spans="1:19" ht="25.5">
      <c r="A250" s="9" t="s">
        <v>36</v>
      </c>
      <c r="B250" s="2" t="s">
        <v>42</v>
      </c>
      <c r="C250" s="2" t="s">
        <v>51</v>
      </c>
      <c r="D250" s="2" t="s">
        <v>155</v>
      </c>
      <c r="E250" s="2" t="s">
        <v>37</v>
      </c>
      <c r="F250" s="2"/>
      <c r="G250" s="2"/>
      <c r="H250" s="10"/>
      <c r="I250" s="11">
        <v>735</v>
      </c>
      <c r="J250" s="11"/>
      <c r="K250" s="11">
        <f t="shared" si="118"/>
        <v>735</v>
      </c>
      <c r="L250" s="11"/>
      <c r="M250" s="11">
        <f t="shared" si="114"/>
        <v>735</v>
      </c>
      <c r="N250" s="11"/>
      <c r="O250" s="11">
        <f t="shared" si="115"/>
        <v>735</v>
      </c>
      <c r="P250" s="11">
        <v>-9</v>
      </c>
      <c r="Q250" s="11">
        <f t="shared" si="116"/>
        <v>726</v>
      </c>
      <c r="R250" s="11"/>
      <c r="S250" s="11">
        <f t="shared" si="117"/>
        <v>726</v>
      </c>
    </row>
    <row r="251" spans="1:19" ht="25.5">
      <c r="A251" s="14" t="s">
        <v>95</v>
      </c>
      <c r="B251" s="2" t="s">
        <v>42</v>
      </c>
      <c r="C251" s="2" t="s">
        <v>51</v>
      </c>
      <c r="D251" s="2" t="s">
        <v>155</v>
      </c>
      <c r="E251" s="2" t="s">
        <v>94</v>
      </c>
      <c r="F251" s="2"/>
      <c r="G251" s="2"/>
      <c r="H251" s="10"/>
      <c r="I251" s="11">
        <v>10</v>
      </c>
      <c r="J251" s="11"/>
      <c r="K251" s="11">
        <f t="shared" si="118"/>
        <v>10</v>
      </c>
      <c r="L251" s="11"/>
      <c r="M251" s="11">
        <f t="shared" si="114"/>
        <v>10</v>
      </c>
      <c r="N251" s="11"/>
      <c r="O251" s="11">
        <f t="shared" si="115"/>
        <v>10</v>
      </c>
      <c r="P251" s="11">
        <v>9</v>
      </c>
      <c r="Q251" s="11">
        <f t="shared" si="116"/>
        <v>19</v>
      </c>
      <c r="R251" s="11"/>
      <c r="S251" s="11">
        <f t="shared" si="117"/>
        <v>19</v>
      </c>
    </row>
    <row r="252" spans="1:19" ht="51" hidden="1">
      <c r="A252" s="17" t="s">
        <v>150</v>
      </c>
      <c r="B252" s="2" t="s">
        <v>42</v>
      </c>
      <c r="C252" s="2" t="s">
        <v>51</v>
      </c>
      <c r="D252" s="2" t="s">
        <v>156</v>
      </c>
      <c r="E252" s="2" t="s">
        <v>11</v>
      </c>
      <c r="F252" s="2"/>
      <c r="G252" s="2"/>
      <c r="H252" s="10"/>
      <c r="I252" s="11">
        <f aca="true" t="shared" si="119" ref="I252:S252">SUM(I253)</f>
        <v>954.2</v>
      </c>
      <c r="J252" s="11">
        <f t="shared" si="119"/>
        <v>-954.2</v>
      </c>
      <c r="K252" s="11">
        <f t="shared" si="119"/>
        <v>0</v>
      </c>
      <c r="L252" s="11">
        <f t="shared" si="119"/>
        <v>0</v>
      </c>
      <c r="M252" s="11">
        <f t="shared" si="119"/>
        <v>0</v>
      </c>
      <c r="N252" s="11">
        <f t="shared" si="119"/>
        <v>0</v>
      </c>
      <c r="O252" s="11">
        <f t="shared" si="119"/>
        <v>0</v>
      </c>
      <c r="P252" s="11">
        <f t="shared" si="119"/>
        <v>0</v>
      </c>
      <c r="Q252" s="11">
        <f t="shared" si="119"/>
        <v>0</v>
      </c>
      <c r="R252" s="11">
        <f t="shared" si="119"/>
        <v>0</v>
      </c>
      <c r="S252" s="11">
        <f t="shared" si="119"/>
        <v>0</v>
      </c>
    </row>
    <row r="253" spans="1:19" ht="38.25" hidden="1">
      <c r="A253" s="9" t="s">
        <v>24</v>
      </c>
      <c r="B253" s="2" t="s">
        <v>42</v>
      </c>
      <c r="C253" s="2" t="s">
        <v>51</v>
      </c>
      <c r="D253" s="2" t="s">
        <v>156</v>
      </c>
      <c r="E253" s="2" t="s">
        <v>25</v>
      </c>
      <c r="F253" s="2"/>
      <c r="G253" s="2"/>
      <c r="H253" s="10"/>
      <c r="I253" s="11">
        <v>954.2</v>
      </c>
      <c r="J253" s="11">
        <v>-954.2</v>
      </c>
      <c r="K253" s="11">
        <f>SUM(I253:J253)</f>
        <v>0</v>
      </c>
      <c r="L253" s="11"/>
      <c r="M253" s="11">
        <f>SUM(K253:L253)</f>
        <v>0</v>
      </c>
      <c r="N253" s="11"/>
      <c r="O253" s="11">
        <f>SUM(M253:N253)</f>
        <v>0</v>
      </c>
      <c r="P253" s="11"/>
      <c r="Q253" s="11">
        <f>SUM(O253:P253)</f>
        <v>0</v>
      </c>
      <c r="R253" s="11"/>
      <c r="S253" s="11">
        <f>SUM(Q253:R253)</f>
        <v>0</v>
      </c>
    </row>
    <row r="254" spans="1:19" ht="94.5" customHeight="1">
      <c r="A254" s="17" t="s">
        <v>289</v>
      </c>
      <c r="B254" s="2" t="s">
        <v>42</v>
      </c>
      <c r="C254" s="2" t="s">
        <v>51</v>
      </c>
      <c r="D254" s="2" t="s">
        <v>157</v>
      </c>
      <c r="E254" s="2" t="s">
        <v>11</v>
      </c>
      <c r="F254" s="2"/>
      <c r="G254" s="2"/>
      <c r="H254" s="10"/>
      <c r="I254" s="11">
        <f aca="true" t="shared" si="120" ref="I254:O254">SUM(I255:I256)</f>
        <v>400</v>
      </c>
      <c r="J254" s="11">
        <f t="shared" si="120"/>
        <v>0</v>
      </c>
      <c r="K254" s="11">
        <f t="shared" si="120"/>
        <v>400</v>
      </c>
      <c r="L254" s="11">
        <f t="shared" si="120"/>
        <v>0</v>
      </c>
      <c r="M254" s="11">
        <f t="shared" si="120"/>
        <v>400</v>
      </c>
      <c r="N254" s="11">
        <f t="shared" si="120"/>
        <v>0</v>
      </c>
      <c r="O254" s="11">
        <f t="shared" si="120"/>
        <v>400</v>
      </c>
      <c r="P254" s="11">
        <f>SUM(P255:P256)</f>
        <v>0</v>
      </c>
      <c r="Q254" s="11">
        <f>SUM(Q255:Q256)</f>
        <v>400</v>
      </c>
      <c r="R254" s="11">
        <f>SUM(R255:R256)</f>
        <v>0</v>
      </c>
      <c r="S254" s="11">
        <f>SUM(S255:S256)</f>
        <v>400</v>
      </c>
    </row>
    <row r="255" spans="1:19" ht="38.25">
      <c r="A255" s="9" t="s">
        <v>24</v>
      </c>
      <c r="B255" s="2" t="s">
        <v>42</v>
      </c>
      <c r="C255" s="2" t="s">
        <v>51</v>
      </c>
      <c r="D255" s="2" t="s">
        <v>157</v>
      </c>
      <c r="E255" s="2" t="s">
        <v>25</v>
      </c>
      <c r="F255" s="2"/>
      <c r="G255" s="2"/>
      <c r="H255" s="10"/>
      <c r="I255" s="11">
        <v>300</v>
      </c>
      <c r="J255" s="11"/>
      <c r="K255" s="11">
        <f>SUM(I255:J255)</f>
        <v>300</v>
      </c>
      <c r="L255" s="11"/>
      <c r="M255" s="11">
        <f>SUM(K255:L255)</f>
        <v>300</v>
      </c>
      <c r="N255" s="11"/>
      <c r="O255" s="11">
        <f>SUM(M255:N255)</f>
        <v>300</v>
      </c>
      <c r="P255" s="11"/>
      <c r="Q255" s="11">
        <f>SUM(O255:P255)</f>
        <v>300</v>
      </c>
      <c r="R255" s="11"/>
      <c r="S255" s="11">
        <f>SUM(Q255:R255)</f>
        <v>300</v>
      </c>
    </row>
    <row r="256" spans="1:19" ht="25.5">
      <c r="A256" s="9" t="s">
        <v>48</v>
      </c>
      <c r="B256" s="2" t="s">
        <v>42</v>
      </c>
      <c r="C256" s="2" t="s">
        <v>51</v>
      </c>
      <c r="D256" s="2" t="s">
        <v>157</v>
      </c>
      <c r="E256" s="2" t="s">
        <v>49</v>
      </c>
      <c r="F256" s="2"/>
      <c r="G256" s="2"/>
      <c r="H256" s="10"/>
      <c r="I256" s="11">
        <v>100</v>
      </c>
      <c r="J256" s="11"/>
      <c r="K256" s="11">
        <f>SUM(I256:J256)</f>
        <v>100</v>
      </c>
      <c r="L256" s="11"/>
      <c r="M256" s="11">
        <f>SUM(K256:L256)</f>
        <v>100</v>
      </c>
      <c r="N256" s="11"/>
      <c r="O256" s="11">
        <f>SUM(M256:N256)</f>
        <v>100</v>
      </c>
      <c r="P256" s="11"/>
      <c r="Q256" s="11">
        <f>SUM(O256:P256)</f>
        <v>100</v>
      </c>
      <c r="R256" s="11"/>
      <c r="S256" s="11">
        <f>SUM(Q256:R256)</f>
        <v>100</v>
      </c>
    </row>
    <row r="257" spans="1:19" ht="140.25">
      <c r="A257" s="17" t="s">
        <v>226</v>
      </c>
      <c r="B257" s="2" t="s">
        <v>42</v>
      </c>
      <c r="C257" s="2" t="s">
        <v>51</v>
      </c>
      <c r="D257" s="2" t="s">
        <v>158</v>
      </c>
      <c r="E257" s="2" t="s">
        <v>11</v>
      </c>
      <c r="F257" s="2"/>
      <c r="G257" s="2"/>
      <c r="H257" s="10"/>
      <c r="I257" s="11">
        <f aca="true" t="shared" si="121" ref="I257:O257">SUM(I258:I259)</f>
        <v>72.1</v>
      </c>
      <c r="J257" s="11">
        <f t="shared" si="121"/>
        <v>0</v>
      </c>
      <c r="K257" s="11">
        <f t="shared" si="121"/>
        <v>72.1</v>
      </c>
      <c r="L257" s="11">
        <f t="shared" si="121"/>
        <v>0</v>
      </c>
      <c r="M257" s="11">
        <f t="shared" si="121"/>
        <v>72.1</v>
      </c>
      <c r="N257" s="11">
        <f t="shared" si="121"/>
        <v>0</v>
      </c>
      <c r="O257" s="11">
        <f t="shared" si="121"/>
        <v>72.1</v>
      </c>
      <c r="P257" s="11">
        <f>SUM(P258:P259)</f>
        <v>0</v>
      </c>
      <c r="Q257" s="11">
        <f>SUM(Q258:Q259)</f>
        <v>72.1</v>
      </c>
      <c r="R257" s="11">
        <f>SUM(R258:R259)</f>
        <v>0</v>
      </c>
      <c r="S257" s="11">
        <f>SUM(S258:S259)</f>
        <v>72.1</v>
      </c>
    </row>
    <row r="258" spans="1:19" ht="38.25">
      <c r="A258" s="9" t="s">
        <v>24</v>
      </c>
      <c r="B258" s="2" t="s">
        <v>42</v>
      </c>
      <c r="C258" s="2" t="s">
        <v>51</v>
      </c>
      <c r="D258" s="2" t="s">
        <v>158</v>
      </c>
      <c r="E258" s="2" t="s">
        <v>25</v>
      </c>
      <c r="F258" s="2"/>
      <c r="G258" s="2"/>
      <c r="H258" s="10"/>
      <c r="I258" s="11">
        <v>62.1</v>
      </c>
      <c r="J258" s="11"/>
      <c r="K258" s="11">
        <f>SUM(I258:J258)</f>
        <v>62.1</v>
      </c>
      <c r="L258" s="11"/>
      <c r="M258" s="11">
        <f>SUM(K258:L258)</f>
        <v>62.1</v>
      </c>
      <c r="N258" s="11"/>
      <c r="O258" s="11">
        <f>SUM(M258:N258)</f>
        <v>62.1</v>
      </c>
      <c r="P258" s="11"/>
      <c r="Q258" s="11">
        <f>SUM(O258:P258)</f>
        <v>62.1</v>
      </c>
      <c r="R258" s="11"/>
      <c r="S258" s="11">
        <f>SUM(Q258:R258)</f>
        <v>62.1</v>
      </c>
    </row>
    <row r="259" spans="1:19" ht="25.5">
      <c r="A259" s="9" t="s">
        <v>48</v>
      </c>
      <c r="B259" s="2" t="s">
        <v>42</v>
      </c>
      <c r="C259" s="2" t="s">
        <v>51</v>
      </c>
      <c r="D259" s="2" t="s">
        <v>158</v>
      </c>
      <c r="E259" s="2" t="s">
        <v>49</v>
      </c>
      <c r="F259" s="2"/>
      <c r="G259" s="2"/>
      <c r="H259" s="10"/>
      <c r="I259" s="11">
        <v>10</v>
      </c>
      <c r="J259" s="11"/>
      <c r="K259" s="11">
        <f>SUM(I259:J259)</f>
        <v>10</v>
      </c>
      <c r="L259" s="11"/>
      <c r="M259" s="11">
        <f>SUM(K259:L259)</f>
        <v>10</v>
      </c>
      <c r="N259" s="11"/>
      <c r="O259" s="11">
        <f>SUM(M259:N259)</f>
        <v>10</v>
      </c>
      <c r="P259" s="11"/>
      <c r="Q259" s="11">
        <f>SUM(O259:P259)</f>
        <v>10</v>
      </c>
      <c r="R259" s="11"/>
      <c r="S259" s="11">
        <f>SUM(Q259:R259)</f>
        <v>10</v>
      </c>
    </row>
    <row r="260" spans="1:19" ht="76.5">
      <c r="A260" s="17" t="s">
        <v>160</v>
      </c>
      <c r="B260" s="2" t="s">
        <v>42</v>
      </c>
      <c r="C260" s="2" t="s">
        <v>51</v>
      </c>
      <c r="D260" s="2" t="s">
        <v>159</v>
      </c>
      <c r="E260" s="2" t="s">
        <v>11</v>
      </c>
      <c r="F260" s="2"/>
      <c r="G260" s="2"/>
      <c r="H260" s="10"/>
      <c r="I260" s="11">
        <f aca="true" t="shared" si="122" ref="I260:S260">SUM(I261:I261)</f>
        <v>500</v>
      </c>
      <c r="J260" s="11">
        <f t="shared" si="122"/>
        <v>0</v>
      </c>
      <c r="K260" s="11">
        <f t="shared" si="122"/>
        <v>500</v>
      </c>
      <c r="L260" s="11">
        <f t="shared" si="122"/>
        <v>0</v>
      </c>
      <c r="M260" s="11">
        <f t="shared" si="122"/>
        <v>500</v>
      </c>
      <c r="N260" s="11">
        <f t="shared" si="122"/>
        <v>0</v>
      </c>
      <c r="O260" s="11">
        <f t="shared" si="122"/>
        <v>500</v>
      </c>
      <c r="P260" s="11">
        <f t="shared" si="122"/>
        <v>0</v>
      </c>
      <c r="Q260" s="11">
        <f t="shared" si="122"/>
        <v>500</v>
      </c>
      <c r="R260" s="11">
        <f t="shared" si="122"/>
        <v>0</v>
      </c>
      <c r="S260" s="11">
        <f t="shared" si="122"/>
        <v>500</v>
      </c>
    </row>
    <row r="261" spans="1:19" ht="38.25">
      <c r="A261" s="9" t="s">
        <v>24</v>
      </c>
      <c r="B261" s="2" t="s">
        <v>42</v>
      </c>
      <c r="C261" s="2" t="s">
        <v>51</v>
      </c>
      <c r="D261" s="2" t="s">
        <v>159</v>
      </c>
      <c r="E261" s="2" t="s">
        <v>25</v>
      </c>
      <c r="F261" s="2"/>
      <c r="G261" s="2"/>
      <c r="H261" s="10"/>
      <c r="I261" s="11">
        <v>500</v>
      </c>
      <c r="J261" s="11"/>
      <c r="K261" s="11">
        <f>SUM(I261:J261)</f>
        <v>500</v>
      </c>
      <c r="L261" s="11"/>
      <c r="M261" s="11">
        <f>SUM(K261:L261)</f>
        <v>500</v>
      </c>
      <c r="N261" s="11"/>
      <c r="O261" s="11">
        <f>SUM(M261:N261)</f>
        <v>500</v>
      </c>
      <c r="P261" s="11"/>
      <c r="Q261" s="11">
        <f>SUM(O261:P261)</f>
        <v>500</v>
      </c>
      <c r="R261" s="11"/>
      <c r="S261" s="11">
        <f>SUM(Q261:R261)</f>
        <v>500</v>
      </c>
    </row>
    <row r="262" spans="1:19" ht="44.25" customHeight="1">
      <c r="A262" s="9" t="s">
        <v>266</v>
      </c>
      <c r="B262" s="2" t="s">
        <v>42</v>
      </c>
      <c r="C262" s="2" t="s">
        <v>51</v>
      </c>
      <c r="D262" s="2" t="s">
        <v>267</v>
      </c>
      <c r="E262" s="2" t="s">
        <v>11</v>
      </c>
      <c r="F262" s="2"/>
      <c r="G262" s="2"/>
      <c r="H262" s="10"/>
      <c r="I262" s="11">
        <f aca="true" t="shared" si="123" ref="I262:O262">SUM(I263:I264)</f>
        <v>0</v>
      </c>
      <c r="J262" s="11">
        <f t="shared" si="123"/>
        <v>144.5</v>
      </c>
      <c r="K262" s="11">
        <f t="shared" si="123"/>
        <v>144.5</v>
      </c>
      <c r="L262" s="11">
        <f t="shared" si="123"/>
        <v>0</v>
      </c>
      <c r="M262" s="11">
        <f t="shared" si="123"/>
        <v>144.5</v>
      </c>
      <c r="N262" s="11">
        <f t="shared" si="123"/>
        <v>0</v>
      </c>
      <c r="O262" s="11">
        <f t="shared" si="123"/>
        <v>144.5</v>
      </c>
      <c r="P262" s="11">
        <f>SUM(P263:P264)</f>
        <v>0</v>
      </c>
      <c r="Q262" s="11">
        <f>SUM(Q263:Q264)</f>
        <v>144.5</v>
      </c>
      <c r="R262" s="11">
        <f>SUM(R263:R264)</f>
        <v>0</v>
      </c>
      <c r="S262" s="11">
        <f>SUM(S263:S264)</f>
        <v>144.5</v>
      </c>
    </row>
    <row r="263" spans="1:19" ht="38.25">
      <c r="A263" s="9" t="s">
        <v>24</v>
      </c>
      <c r="B263" s="2" t="s">
        <v>42</v>
      </c>
      <c r="C263" s="2" t="s">
        <v>51</v>
      </c>
      <c r="D263" s="2" t="s">
        <v>267</v>
      </c>
      <c r="E263" s="2" t="s">
        <v>25</v>
      </c>
      <c r="F263" s="2"/>
      <c r="G263" s="2"/>
      <c r="H263" s="10"/>
      <c r="I263" s="11"/>
      <c r="J263" s="11">
        <v>72</v>
      </c>
      <c r="K263" s="11">
        <f>SUM(I263:J263)</f>
        <v>72</v>
      </c>
      <c r="L263" s="11"/>
      <c r="M263" s="11">
        <f>SUM(K263:L263)</f>
        <v>72</v>
      </c>
      <c r="N263" s="11"/>
      <c r="O263" s="11">
        <f>SUM(M263:N263)</f>
        <v>72</v>
      </c>
      <c r="P263" s="11"/>
      <c r="Q263" s="11">
        <f>SUM(O263:P263)</f>
        <v>72</v>
      </c>
      <c r="R263" s="11"/>
      <c r="S263" s="11">
        <f>SUM(Q263:R263)</f>
        <v>72</v>
      </c>
    </row>
    <row r="264" spans="1:19" ht="25.5">
      <c r="A264" s="9" t="s">
        <v>48</v>
      </c>
      <c r="B264" s="2" t="s">
        <v>42</v>
      </c>
      <c r="C264" s="2" t="s">
        <v>51</v>
      </c>
      <c r="D264" s="2" t="s">
        <v>267</v>
      </c>
      <c r="E264" s="2" t="s">
        <v>49</v>
      </c>
      <c r="F264" s="2"/>
      <c r="G264" s="2"/>
      <c r="H264" s="10"/>
      <c r="I264" s="11"/>
      <c r="J264" s="11">
        <v>72.5</v>
      </c>
      <c r="K264" s="11">
        <f>SUM(I264:J264)</f>
        <v>72.5</v>
      </c>
      <c r="L264" s="11"/>
      <c r="M264" s="11">
        <f>SUM(K264:L264)</f>
        <v>72.5</v>
      </c>
      <c r="N264" s="11"/>
      <c r="O264" s="11">
        <f>SUM(M264:N264)</f>
        <v>72.5</v>
      </c>
      <c r="P264" s="11"/>
      <c r="Q264" s="11">
        <f>SUM(O264:P264)</f>
        <v>72.5</v>
      </c>
      <c r="R264" s="11"/>
      <c r="S264" s="11">
        <f>SUM(Q264:R264)</f>
        <v>72.5</v>
      </c>
    </row>
    <row r="265" spans="1:19" ht="25.5">
      <c r="A265" s="17" t="s">
        <v>146</v>
      </c>
      <c r="B265" s="2" t="s">
        <v>42</v>
      </c>
      <c r="C265" s="2" t="s">
        <v>51</v>
      </c>
      <c r="D265" s="2" t="s">
        <v>161</v>
      </c>
      <c r="E265" s="2" t="s">
        <v>11</v>
      </c>
      <c r="F265" s="2"/>
      <c r="G265" s="2"/>
      <c r="H265" s="10"/>
      <c r="I265" s="11">
        <f aca="true" t="shared" si="124" ref="I265:O265">SUM(I266:I271)</f>
        <v>3717.6000000000004</v>
      </c>
      <c r="J265" s="11">
        <f t="shared" si="124"/>
        <v>-85.4</v>
      </c>
      <c r="K265" s="11">
        <f t="shared" si="124"/>
        <v>3632.2</v>
      </c>
      <c r="L265" s="11">
        <f t="shared" si="124"/>
        <v>0</v>
      </c>
      <c r="M265" s="11">
        <f t="shared" si="124"/>
        <v>3632.2</v>
      </c>
      <c r="N265" s="11">
        <f t="shared" si="124"/>
        <v>0</v>
      </c>
      <c r="O265" s="11">
        <f t="shared" si="124"/>
        <v>3632.2</v>
      </c>
      <c r="P265" s="11">
        <f>SUM(P266:P271)</f>
        <v>0</v>
      </c>
      <c r="Q265" s="11">
        <f>SUM(Q266:Q271)</f>
        <v>3632.2</v>
      </c>
      <c r="R265" s="11">
        <f>SUM(R266:R271)</f>
        <v>306.3</v>
      </c>
      <c r="S265" s="11">
        <f>SUM(S266:S271)</f>
        <v>3938.5</v>
      </c>
    </row>
    <row r="266" spans="1:19" ht="25.5">
      <c r="A266" s="9" t="s">
        <v>18</v>
      </c>
      <c r="B266" s="2" t="s">
        <v>42</v>
      </c>
      <c r="C266" s="2" t="s">
        <v>51</v>
      </c>
      <c r="D266" s="2" t="s">
        <v>161</v>
      </c>
      <c r="E266" s="2" t="s">
        <v>8</v>
      </c>
      <c r="F266" s="2"/>
      <c r="G266" s="2"/>
      <c r="H266" s="10"/>
      <c r="I266" s="11">
        <v>2866.3</v>
      </c>
      <c r="J266" s="11">
        <v>-85.4</v>
      </c>
      <c r="K266" s="11">
        <f aca="true" t="shared" si="125" ref="K266:K271">SUM(I266:J266)</f>
        <v>2780.9</v>
      </c>
      <c r="L266" s="11"/>
      <c r="M266" s="11">
        <f aca="true" t="shared" si="126" ref="M266:M271">SUM(K266:L266)</f>
        <v>2780.9</v>
      </c>
      <c r="N266" s="11"/>
      <c r="O266" s="11">
        <f aca="true" t="shared" si="127" ref="O266:O271">SUM(M266:N266)</f>
        <v>2780.9</v>
      </c>
      <c r="P266" s="11">
        <v>-10</v>
      </c>
      <c r="Q266" s="11">
        <f aca="true" t="shared" si="128" ref="Q266:Q271">SUM(O266:P266)</f>
        <v>2770.9</v>
      </c>
      <c r="R266" s="11">
        <v>106.3</v>
      </c>
      <c r="S266" s="11">
        <f aca="true" t="shared" si="129" ref="S266:S271">SUM(Q266:R266)</f>
        <v>2877.2000000000003</v>
      </c>
    </row>
    <row r="267" spans="1:19" ht="25.5">
      <c r="A267" s="9" t="s">
        <v>20</v>
      </c>
      <c r="B267" s="2" t="s">
        <v>42</v>
      </c>
      <c r="C267" s="2" t="s">
        <v>51</v>
      </c>
      <c r="D267" s="2" t="s">
        <v>161</v>
      </c>
      <c r="E267" s="2" t="s">
        <v>31</v>
      </c>
      <c r="F267" s="2"/>
      <c r="G267" s="2"/>
      <c r="H267" s="10"/>
      <c r="I267" s="11">
        <v>13.2</v>
      </c>
      <c r="J267" s="11"/>
      <c r="K267" s="11">
        <f t="shared" si="125"/>
        <v>13.2</v>
      </c>
      <c r="L267" s="11"/>
      <c r="M267" s="11">
        <f t="shared" si="126"/>
        <v>13.2</v>
      </c>
      <c r="N267" s="11"/>
      <c r="O267" s="11">
        <f t="shared" si="127"/>
        <v>13.2</v>
      </c>
      <c r="P267" s="11"/>
      <c r="Q267" s="11">
        <f t="shared" si="128"/>
        <v>13.2</v>
      </c>
      <c r="R267" s="11"/>
      <c r="S267" s="11">
        <f t="shared" si="129"/>
        <v>13.2</v>
      </c>
    </row>
    <row r="268" spans="1:19" ht="38.25">
      <c r="A268" s="9" t="s">
        <v>22</v>
      </c>
      <c r="B268" s="2" t="s">
        <v>42</v>
      </c>
      <c r="C268" s="2" t="s">
        <v>51</v>
      </c>
      <c r="D268" s="2" t="s">
        <v>161</v>
      </c>
      <c r="E268" s="2" t="s">
        <v>23</v>
      </c>
      <c r="F268" s="2"/>
      <c r="G268" s="2"/>
      <c r="H268" s="10"/>
      <c r="I268" s="11">
        <v>38.4</v>
      </c>
      <c r="J268" s="11"/>
      <c r="K268" s="11">
        <f t="shared" si="125"/>
        <v>38.4</v>
      </c>
      <c r="L268" s="11"/>
      <c r="M268" s="11">
        <f t="shared" si="126"/>
        <v>38.4</v>
      </c>
      <c r="N268" s="11"/>
      <c r="O268" s="11">
        <f t="shared" si="127"/>
        <v>38.4</v>
      </c>
      <c r="P268" s="11"/>
      <c r="Q268" s="11">
        <f t="shared" si="128"/>
        <v>38.4</v>
      </c>
      <c r="R268" s="11"/>
      <c r="S268" s="11">
        <f t="shared" si="129"/>
        <v>38.4</v>
      </c>
    </row>
    <row r="269" spans="1:19" ht="38.25">
      <c r="A269" s="9" t="s">
        <v>24</v>
      </c>
      <c r="B269" s="2" t="s">
        <v>42</v>
      </c>
      <c r="C269" s="2" t="s">
        <v>51</v>
      </c>
      <c r="D269" s="2" t="s">
        <v>161</v>
      </c>
      <c r="E269" s="2" t="s">
        <v>25</v>
      </c>
      <c r="F269" s="2"/>
      <c r="G269" s="2"/>
      <c r="H269" s="10"/>
      <c r="I269" s="11">
        <v>739.7</v>
      </c>
      <c r="J269" s="11"/>
      <c r="K269" s="11">
        <f t="shared" si="125"/>
        <v>739.7</v>
      </c>
      <c r="L269" s="11"/>
      <c r="M269" s="11">
        <f t="shared" si="126"/>
        <v>739.7</v>
      </c>
      <c r="N269" s="11"/>
      <c r="O269" s="11">
        <f t="shared" si="127"/>
        <v>739.7</v>
      </c>
      <c r="P269" s="11">
        <v>10</v>
      </c>
      <c r="Q269" s="11">
        <f t="shared" si="128"/>
        <v>749.7</v>
      </c>
      <c r="R269" s="11">
        <v>200</v>
      </c>
      <c r="S269" s="11">
        <f t="shared" si="129"/>
        <v>949.7</v>
      </c>
    </row>
    <row r="270" spans="1:19" ht="25.5">
      <c r="A270" s="9" t="s">
        <v>36</v>
      </c>
      <c r="B270" s="2" t="s">
        <v>42</v>
      </c>
      <c r="C270" s="2" t="s">
        <v>51</v>
      </c>
      <c r="D270" s="2" t="s">
        <v>161</v>
      </c>
      <c r="E270" s="2" t="s">
        <v>37</v>
      </c>
      <c r="F270" s="2"/>
      <c r="G270" s="2"/>
      <c r="H270" s="10"/>
      <c r="I270" s="11">
        <v>59</v>
      </c>
      <c r="J270" s="11"/>
      <c r="K270" s="11">
        <f t="shared" si="125"/>
        <v>59</v>
      </c>
      <c r="L270" s="11"/>
      <c r="M270" s="11">
        <f t="shared" si="126"/>
        <v>59</v>
      </c>
      <c r="N270" s="11"/>
      <c r="O270" s="11">
        <f t="shared" si="127"/>
        <v>59</v>
      </c>
      <c r="P270" s="11"/>
      <c r="Q270" s="11">
        <f t="shared" si="128"/>
        <v>59</v>
      </c>
      <c r="R270" s="11"/>
      <c r="S270" s="11">
        <f t="shared" si="129"/>
        <v>59</v>
      </c>
    </row>
    <row r="271" spans="1:19" ht="25.5">
      <c r="A271" s="14" t="s">
        <v>95</v>
      </c>
      <c r="B271" s="2" t="s">
        <v>42</v>
      </c>
      <c r="C271" s="2" t="s">
        <v>51</v>
      </c>
      <c r="D271" s="2" t="s">
        <v>161</v>
      </c>
      <c r="E271" s="2" t="s">
        <v>94</v>
      </c>
      <c r="F271" s="2"/>
      <c r="G271" s="2"/>
      <c r="H271" s="10"/>
      <c r="I271" s="11">
        <v>1</v>
      </c>
      <c r="J271" s="11"/>
      <c r="K271" s="11">
        <f t="shared" si="125"/>
        <v>1</v>
      </c>
      <c r="L271" s="11"/>
      <c r="M271" s="11">
        <f t="shared" si="126"/>
        <v>1</v>
      </c>
      <c r="N271" s="11"/>
      <c r="O271" s="11">
        <f t="shared" si="127"/>
        <v>1</v>
      </c>
      <c r="P271" s="11"/>
      <c r="Q271" s="11">
        <f t="shared" si="128"/>
        <v>1</v>
      </c>
      <c r="R271" s="11"/>
      <c r="S271" s="11">
        <f t="shared" si="129"/>
        <v>1</v>
      </c>
    </row>
    <row r="272" spans="1:19" ht="25.5">
      <c r="A272" s="9" t="s">
        <v>279</v>
      </c>
      <c r="B272" s="2" t="s">
        <v>42</v>
      </c>
      <c r="C272" s="2" t="s">
        <v>51</v>
      </c>
      <c r="D272" s="2" t="s">
        <v>280</v>
      </c>
      <c r="E272" s="2" t="s">
        <v>11</v>
      </c>
      <c r="F272" s="2"/>
      <c r="G272" s="2"/>
      <c r="H272" s="10"/>
      <c r="I272" s="11">
        <f aca="true" t="shared" si="130" ref="I272:O272">SUM(I273:I275)</f>
        <v>0</v>
      </c>
      <c r="J272" s="11">
        <f t="shared" si="130"/>
        <v>0</v>
      </c>
      <c r="K272" s="11">
        <f t="shared" si="130"/>
        <v>0</v>
      </c>
      <c r="L272" s="11">
        <f t="shared" si="130"/>
        <v>2743.1</v>
      </c>
      <c r="M272" s="11">
        <f t="shared" si="130"/>
        <v>2743.1</v>
      </c>
      <c r="N272" s="11">
        <f t="shared" si="130"/>
        <v>0</v>
      </c>
      <c r="O272" s="11">
        <f t="shared" si="130"/>
        <v>2743.1</v>
      </c>
      <c r="P272" s="21">
        <f>SUM(P273:P275)</f>
        <v>0</v>
      </c>
      <c r="Q272" s="21">
        <f>SUM(Q273:Q275)</f>
        <v>2743.1</v>
      </c>
      <c r="R272" s="21">
        <f>SUM(R273:R275)</f>
        <v>0</v>
      </c>
      <c r="S272" s="21">
        <f>SUM(S273:S275)</f>
        <v>2743.1</v>
      </c>
    </row>
    <row r="273" spans="1:19" ht="38.25">
      <c r="A273" s="9" t="s">
        <v>22</v>
      </c>
      <c r="B273" s="2" t="s">
        <v>42</v>
      </c>
      <c r="C273" s="2" t="s">
        <v>51</v>
      </c>
      <c r="D273" s="2" t="s">
        <v>280</v>
      </c>
      <c r="E273" s="2" t="s">
        <v>23</v>
      </c>
      <c r="F273" s="2"/>
      <c r="G273" s="2"/>
      <c r="H273" s="10"/>
      <c r="I273" s="11"/>
      <c r="J273" s="11"/>
      <c r="K273" s="11">
        <f>SUM(I273:J273)</f>
        <v>0</v>
      </c>
      <c r="L273" s="11">
        <v>1050</v>
      </c>
      <c r="M273" s="11">
        <f>SUM(K273:L273)</f>
        <v>1050</v>
      </c>
      <c r="N273" s="11"/>
      <c r="O273" s="11">
        <f>SUM(M273:N273)</f>
        <v>1050</v>
      </c>
      <c r="P273" s="21">
        <v>34.743</v>
      </c>
      <c r="Q273" s="21">
        <f>SUM(O273:P273)</f>
        <v>1084.743</v>
      </c>
      <c r="R273" s="21"/>
      <c r="S273" s="21">
        <f>SUM(Q273:R273)</f>
        <v>1084.743</v>
      </c>
    </row>
    <row r="274" spans="1:19" ht="51">
      <c r="A274" s="9" t="s">
        <v>253</v>
      </c>
      <c r="B274" s="2" t="s">
        <v>42</v>
      </c>
      <c r="C274" s="2" t="s">
        <v>51</v>
      </c>
      <c r="D274" s="2" t="s">
        <v>280</v>
      </c>
      <c r="E274" s="2" t="s">
        <v>136</v>
      </c>
      <c r="F274" s="2"/>
      <c r="G274" s="2"/>
      <c r="H274" s="10"/>
      <c r="I274" s="11"/>
      <c r="J274" s="11"/>
      <c r="K274" s="11">
        <f>SUM(I274:J274)</f>
        <v>0</v>
      </c>
      <c r="L274" s="11">
        <v>600</v>
      </c>
      <c r="M274" s="11">
        <f>SUM(K274:L274)</f>
        <v>600</v>
      </c>
      <c r="N274" s="11"/>
      <c r="O274" s="11">
        <f>SUM(M274:N274)</f>
        <v>600</v>
      </c>
      <c r="P274" s="21"/>
      <c r="Q274" s="21">
        <f>SUM(O274:P274)</f>
        <v>600</v>
      </c>
      <c r="R274" s="21"/>
      <c r="S274" s="21">
        <f>SUM(Q274:R274)</f>
        <v>600</v>
      </c>
    </row>
    <row r="275" spans="1:19" ht="25.5">
      <c r="A275" s="9" t="s">
        <v>48</v>
      </c>
      <c r="B275" s="2" t="s">
        <v>42</v>
      </c>
      <c r="C275" s="2" t="s">
        <v>51</v>
      </c>
      <c r="D275" s="2" t="s">
        <v>280</v>
      </c>
      <c r="E275" s="2" t="s">
        <v>49</v>
      </c>
      <c r="F275" s="2"/>
      <c r="G275" s="2"/>
      <c r="H275" s="10"/>
      <c r="I275" s="11"/>
      <c r="J275" s="11"/>
      <c r="K275" s="11">
        <f>SUM(I275:J275)</f>
        <v>0</v>
      </c>
      <c r="L275" s="11">
        <v>1093.1</v>
      </c>
      <c r="M275" s="11">
        <f>SUM(K275:L275)</f>
        <v>1093.1</v>
      </c>
      <c r="N275" s="11"/>
      <c r="O275" s="11">
        <f>SUM(M275:N275)</f>
        <v>1093.1</v>
      </c>
      <c r="P275" s="21">
        <v>-34.743</v>
      </c>
      <c r="Q275" s="21">
        <f>SUM(O275:P275)</f>
        <v>1058.357</v>
      </c>
      <c r="R275" s="21"/>
      <c r="S275" s="21">
        <f>SUM(Q275:R275)</f>
        <v>1058.357</v>
      </c>
    </row>
    <row r="276" spans="1:19" ht="30.75" customHeight="1">
      <c r="A276" s="14" t="s">
        <v>268</v>
      </c>
      <c r="B276" s="2" t="s">
        <v>42</v>
      </c>
      <c r="C276" s="2" t="s">
        <v>51</v>
      </c>
      <c r="D276" s="2" t="s">
        <v>269</v>
      </c>
      <c r="E276" s="2" t="s">
        <v>11</v>
      </c>
      <c r="F276" s="2"/>
      <c r="G276" s="2"/>
      <c r="H276" s="10"/>
      <c r="I276" s="11">
        <f aca="true" t="shared" si="131" ref="I276:O276">SUM(I277:I278)</f>
        <v>0</v>
      </c>
      <c r="J276" s="11">
        <f t="shared" si="131"/>
        <v>770.1</v>
      </c>
      <c r="K276" s="11">
        <f t="shared" si="131"/>
        <v>770.1</v>
      </c>
      <c r="L276" s="11">
        <f t="shared" si="131"/>
        <v>0</v>
      </c>
      <c r="M276" s="11">
        <f t="shared" si="131"/>
        <v>770.1</v>
      </c>
      <c r="N276" s="11">
        <f t="shared" si="131"/>
        <v>0</v>
      </c>
      <c r="O276" s="11">
        <f t="shared" si="131"/>
        <v>770.1</v>
      </c>
      <c r="P276" s="11">
        <f>SUM(P277:P278)</f>
        <v>0</v>
      </c>
      <c r="Q276" s="11">
        <f>SUM(Q277:Q278)</f>
        <v>770.1</v>
      </c>
      <c r="R276" s="11">
        <f>SUM(R277:R278)</f>
        <v>0</v>
      </c>
      <c r="S276" s="11">
        <f>SUM(S277:S278)</f>
        <v>770.1</v>
      </c>
    </row>
    <row r="277" spans="1:19" ht="25.5" customHeight="1">
      <c r="A277" s="9" t="s">
        <v>18</v>
      </c>
      <c r="B277" s="2" t="s">
        <v>42</v>
      </c>
      <c r="C277" s="2" t="s">
        <v>51</v>
      </c>
      <c r="D277" s="2" t="s">
        <v>269</v>
      </c>
      <c r="E277" s="2" t="s">
        <v>8</v>
      </c>
      <c r="F277" s="2"/>
      <c r="G277" s="2"/>
      <c r="H277" s="10"/>
      <c r="I277" s="11"/>
      <c r="J277" s="11">
        <v>467.12</v>
      </c>
      <c r="K277" s="11">
        <f>SUM(I277:J277)</f>
        <v>467.12</v>
      </c>
      <c r="L277" s="11"/>
      <c r="M277" s="11">
        <f>SUM(K277:L277)</f>
        <v>467.12</v>
      </c>
      <c r="N277" s="11"/>
      <c r="O277" s="11">
        <f>SUM(M277:N277)</f>
        <v>467.12</v>
      </c>
      <c r="P277" s="11"/>
      <c r="Q277" s="11">
        <f>SUM(O277:P277)</f>
        <v>467.12</v>
      </c>
      <c r="R277" s="11"/>
      <c r="S277" s="11">
        <f>SUM(Q277:R277)</f>
        <v>467.12</v>
      </c>
    </row>
    <row r="278" spans="1:19" ht="25.5">
      <c r="A278" s="9" t="s">
        <v>48</v>
      </c>
      <c r="B278" s="2" t="s">
        <v>42</v>
      </c>
      <c r="C278" s="2" t="s">
        <v>51</v>
      </c>
      <c r="D278" s="2" t="s">
        <v>269</v>
      </c>
      <c r="E278" s="2" t="s">
        <v>49</v>
      </c>
      <c r="F278" s="2"/>
      <c r="G278" s="2"/>
      <c r="H278" s="10"/>
      <c r="I278" s="11"/>
      <c r="J278" s="11">
        <v>302.98</v>
      </c>
      <c r="K278" s="11">
        <f>SUM(I278:J278)</f>
        <v>302.98</v>
      </c>
      <c r="L278" s="11"/>
      <c r="M278" s="11">
        <f>SUM(K278:L278)</f>
        <v>302.98</v>
      </c>
      <c r="N278" s="11"/>
      <c r="O278" s="11">
        <f>SUM(M278:N278)</f>
        <v>302.98</v>
      </c>
      <c r="P278" s="11"/>
      <c r="Q278" s="11">
        <f>SUM(O278:P278)</f>
        <v>302.98</v>
      </c>
      <c r="R278" s="11"/>
      <c r="S278" s="11">
        <f>SUM(Q278:R278)</f>
        <v>302.98</v>
      </c>
    </row>
    <row r="279" spans="1:19" ht="76.5">
      <c r="A279" s="9" t="s">
        <v>55</v>
      </c>
      <c r="B279" s="2" t="s">
        <v>42</v>
      </c>
      <c r="C279" s="2" t="s">
        <v>51</v>
      </c>
      <c r="D279" s="2" t="s">
        <v>56</v>
      </c>
      <c r="E279" s="2" t="s">
        <v>11</v>
      </c>
      <c r="F279" s="2" t="s">
        <v>9</v>
      </c>
      <c r="G279" s="2" t="s">
        <v>9</v>
      </c>
      <c r="H279" s="10">
        <v>0</v>
      </c>
      <c r="I279" s="11">
        <f aca="true" t="shared" si="132" ref="I279:S279">SUM(I280)</f>
        <v>44.5</v>
      </c>
      <c r="J279" s="11">
        <f t="shared" si="132"/>
        <v>0</v>
      </c>
      <c r="K279" s="11">
        <f t="shared" si="132"/>
        <v>44.5</v>
      </c>
      <c r="L279" s="11">
        <f t="shared" si="132"/>
        <v>0</v>
      </c>
      <c r="M279" s="11">
        <f t="shared" si="132"/>
        <v>44.5</v>
      </c>
      <c r="N279" s="11">
        <f t="shared" si="132"/>
        <v>0</v>
      </c>
      <c r="O279" s="11">
        <f t="shared" si="132"/>
        <v>44.5</v>
      </c>
      <c r="P279" s="11">
        <f t="shared" si="132"/>
        <v>0</v>
      </c>
      <c r="Q279" s="11">
        <f t="shared" si="132"/>
        <v>44.5</v>
      </c>
      <c r="R279" s="11">
        <f t="shared" si="132"/>
        <v>0</v>
      </c>
      <c r="S279" s="11">
        <f t="shared" si="132"/>
        <v>44.5</v>
      </c>
    </row>
    <row r="280" spans="1:19" ht="25.5">
      <c r="A280" s="9" t="s">
        <v>48</v>
      </c>
      <c r="B280" s="2" t="s">
        <v>42</v>
      </c>
      <c r="C280" s="2" t="s">
        <v>51</v>
      </c>
      <c r="D280" s="2" t="s">
        <v>56</v>
      </c>
      <c r="E280" s="2" t="s">
        <v>49</v>
      </c>
      <c r="F280" s="2" t="s">
        <v>9</v>
      </c>
      <c r="G280" s="2" t="s">
        <v>9</v>
      </c>
      <c r="H280" s="10">
        <v>0</v>
      </c>
      <c r="I280" s="11">
        <v>44.5</v>
      </c>
      <c r="J280" s="11"/>
      <c r="K280" s="11">
        <f>SUM(I280:J280)</f>
        <v>44.5</v>
      </c>
      <c r="L280" s="11"/>
      <c r="M280" s="11">
        <f>SUM(K280:L280)</f>
        <v>44.5</v>
      </c>
      <c r="N280" s="11"/>
      <c r="O280" s="11">
        <f>SUM(M280:N280)</f>
        <v>44.5</v>
      </c>
      <c r="P280" s="11"/>
      <c r="Q280" s="11">
        <f>SUM(O280:P280)</f>
        <v>44.5</v>
      </c>
      <c r="R280" s="11"/>
      <c r="S280" s="11">
        <f>SUM(Q280:R280)</f>
        <v>44.5</v>
      </c>
    </row>
    <row r="281" spans="1:19" ht="76.5">
      <c r="A281" s="9" t="s">
        <v>230</v>
      </c>
      <c r="B281" s="2" t="s">
        <v>42</v>
      </c>
      <c r="C281" s="2" t="s">
        <v>51</v>
      </c>
      <c r="D281" s="2" t="s">
        <v>229</v>
      </c>
      <c r="E281" s="2" t="s">
        <v>11</v>
      </c>
      <c r="F281" s="2"/>
      <c r="G281" s="2"/>
      <c r="H281" s="10"/>
      <c r="I281" s="11">
        <f aca="true" t="shared" si="133" ref="I281:S281">SUM(I282)</f>
        <v>93.7</v>
      </c>
      <c r="J281" s="11">
        <f t="shared" si="133"/>
        <v>0</v>
      </c>
      <c r="K281" s="11">
        <f t="shared" si="133"/>
        <v>93.7</v>
      </c>
      <c r="L281" s="11">
        <f t="shared" si="133"/>
        <v>0</v>
      </c>
      <c r="M281" s="11">
        <f t="shared" si="133"/>
        <v>93.7</v>
      </c>
      <c r="N281" s="11">
        <f t="shared" si="133"/>
        <v>0</v>
      </c>
      <c r="O281" s="11">
        <f t="shared" si="133"/>
        <v>93.7</v>
      </c>
      <c r="P281" s="11">
        <f t="shared" si="133"/>
        <v>0</v>
      </c>
      <c r="Q281" s="11">
        <f t="shared" si="133"/>
        <v>93.7</v>
      </c>
      <c r="R281" s="11">
        <f t="shared" si="133"/>
        <v>0</v>
      </c>
      <c r="S281" s="11">
        <f t="shared" si="133"/>
        <v>93.7</v>
      </c>
    </row>
    <row r="282" spans="1:19" ht="25.5">
      <c r="A282" s="9" t="s">
        <v>18</v>
      </c>
      <c r="B282" s="2" t="s">
        <v>42</v>
      </c>
      <c r="C282" s="2" t="s">
        <v>51</v>
      </c>
      <c r="D282" s="2" t="s">
        <v>229</v>
      </c>
      <c r="E282" s="2" t="s">
        <v>8</v>
      </c>
      <c r="F282" s="2"/>
      <c r="G282" s="2"/>
      <c r="H282" s="10"/>
      <c r="I282" s="11">
        <v>93.7</v>
      </c>
      <c r="J282" s="11"/>
      <c r="K282" s="11">
        <f>SUM(I282:J282)</f>
        <v>93.7</v>
      </c>
      <c r="L282" s="11"/>
      <c r="M282" s="11">
        <f>SUM(K282:L282)</f>
        <v>93.7</v>
      </c>
      <c r="N282" s="11"/>
      <c r="O282" s="11">
        <f>SUM(M282:N282)</f>
        <v>93.7</v>
      </c>
      <c r="P282" s="11"/>
      <c r="Q282" s="11">
        <f>SUM(O282:P282)</f>
        <v>93.7</v>
      </c>
      <c r="R282" s="11"/>
      <c r="S282" s="11">
        <f>SUM(Q282:R282)</f>
        <v>93.7</v>
      </c>
    </row>
    <row r="283" spans="1:19" ht="77.25" customHeight="1">
      <c r="A283" s="9" t="s">
        <v>270</v>
      </c>
      <c r="B283" s="2" t="s">
        <v>42</v>
      </c>
      <c r="C283" s="2" t="s">
        <v>51</v>
      </c>
      <c r="D283" s="2" t="s">
        <v>271</v>
      </c>
      <c r="E283" s="2" t="s">
        <v>11</v>
      </c>
      <c r="F283" s="2"/>
      <c r="G283" s="2"/>
      <c r="H283" s="10"/>
      <c r="I283" s="11">
        <f aca="true" t="shared" si="134" ref="I283:S283">SUM(I284)</f>
        <v>0</v>
      </c>
      <c r="J283" s="11">
        <f t="shared" si="134"/>
        <v>9.4</v>
      </c>
      <c r="K283" s="11">
        <f t="shared" si="134"/>
        <v>9.4</v>
      </c>
      <c r="L283" s="11">
        <f t="shared" si="134"/>
        <v>0</v>
      </c>
      <c r="M283" s="11">
        <f t="shared" si="134"/>
        <v>9.4</v>
      </c>
      <c r="N283" s="11">
        <f t="shared" si="134"/>
        <v>0</v>
      </c>
      <c r="O283" s="11">
        <f t="shared" si="134"/>
        <v>9.4</v>
      </c>
      <c r="P283" s="11">
        <f t="shared" si="134"/>
        <v>0</v>
      </c>
      <c r="Q283" s="11">
        <f t="shared" si="134"/>
        <v>9.4</v>
      </c>
      <c r="R283" s="11">
        <f t="shared" si="134"/>
        <v>0</v>
      </c>
      <c r="S283" s="11">
        <f t="shared" si="134"/>
        <v>9.4</v>
      </c>
    </row>
    <row r="284" spans="1:19" ht="25.5">
      <c r="A284" s="9" t="s">
        <v>18</v>
      </c>
      <c r="B284" s="2" t="s">
        <v>42</v>
      </c>
      <c r="C284" s="2" t="s">
        <v>51</v>
      </c>
      <c r="D284" s="2" t="s">
        <v>271</v>
      </c>
      <c r="E284" s="2" t="s">
        <v>8</v>
      </c>
      <c r="F284" s="2"/>
      <c r="G284" s="2"/>
      <c r="H284" s="10"/>
      <c r="I284" s="11"/>
      <c r="J284" s="11">
        <v>9.4</v>
      </c>
      <c r="K284" s="11">
        <f>SUM(I284:J284)</f>
        <v>9.4</v>
      </c>
      <c r="L284" s="11"/>
      <c r="M284" s="11">
        <f>SUM(K284:L284)</f>
        <v>9.4</v>
      </c>
      <c r="N284" s="11"/>
      <c r="O284" s="11">
        <f>SUM(M284:N284)</f>
        <v>9.4</v>
      </c>
      <c r="P284" s="11"/>
      <c r="Q284" s="11">
        <f>SUM(O284:P284)</f>
        <v>9.4</v>
      </c>
      <c r="R284" s="11"/>
      <c r="S284" s="11">
        <f>SUM(Q284:R284)</f>
        <v>9.4</v>
      </c>
    </row>
    <row r="285" spans="1:19" ht="38.25">
      <c r="A285" s="9" t="s">
        <v>301</v>
      </c>
      <c r="B285" s="2" t="s">
        <v>42</v>
      </c>
      <c r="C285" s="2" t="s">
        <v>51</v>
      </c>
      <c r="D285" s="2" t="s">
        <v>302</v>
      </c>
      <c r="E285" s="2" t="s">
        <v>11</v>
      </c>
      <c r="F285" s="2"/>
      <c r="G285" s="2"/>
      <c r="H285" s="10"/>
      <c r="I285" s="11">
        <f aca="true" t="shared" si="135" ref="I285:Q285">SUM(I286:I287)</f>
        <v>0</v>
      </c>
      <c r="J285" s="11">
        <f t="shared" si="135"/>
        <v>0</v>
      </c>
      <c r="K285" s="11">
        <f t="shared" si="135"/>
        <v>0</v>
      </c>
      <c r="L285" s="11">
        <f t="shared" si="135"/>
        <v>0</v>
      </c>
      <c r="M285" s="11">
        <f t="shared" si="135"/>
        <v>0</v>
      </c>
      <c r="N285" s="11">
        <f t="shared" si="135"/>
        <v>0</v>
      </c>
      <c r="O285" s="11">
        <f t="shared" si="135"/>
        <v>0</v>
      </c>
      <c r="P285" s="11">
        <f t="shared" si="135"/>
        <v>160</v>
      </c>
      <c r="Q285" s="11">
        <f t="shared" si="135"/>
        <v>160</v>
      </c>
      <c r="R285" s="11">
        <f>SUM(R286:R287)</f>
        <v>0</v>
      </c>
      <c r="S285" s="11">
        <f>SUM(S286:S287)</f>
        <v>160</v>
      </c>
    </row>
    <row r="286" spans="1:19" ht="38.25">
      <c r="A286" s="9" t="s">
        <v>24</v>
      </c>
      <c r="B286" s="2" t="s">
        <v>42</v>
      </c>
      <c r="C286" s="2" t="s">
        <v>51</v>
      </c>
      <c r="D286" s="2" t="s">
        <v>302</v>
      </c>
      <c r="E286" s="2" t="s">
        <v>25</v>
      </c>
      <c r="F286" s="2"/>
      <c r="G286" s="2"/>
      <c r="H286" s="10"/>
      <c r="I286" s="11"/>
      <c r="J286" s="11"/>
      <c r="K286" s="11">
        <f>SUM(I286:J286)</f>
        <v>0</v>
      </c>
      <c r="L286" s="11"/>
      <c r="M286" s="11">
        <f>SUM(K286:L286)</f>
        <v>0</v>
      </c>
      <c r="N286" s="11"/>
      <c r="O286" s="11">
        <f>SUM(M286:N286)</f>
        <v>0</v>
      </c>
      <c r="P286" s="11">
        <v>70</v>
      </c>
      <c r="Q286" s="11">
        <f>SUM(O286:P286)</f>
        <v>70</v>
      </c>
      <c r="R286" s="11"/>
      <c r="S286" s="11">
        <f>SUM(Q286:R286)</f>
        <v>70</v>
      </c>
    </row>
    <row r="287" spans="1:19" ht="25.5">
      <c r="A287" s="9" t="s">
        <v>48</v>
      </c>
      <c r="B287" s="2" t="s">
        <v>42</v>
      </c>
      <c r="C287" s="2" t="s">
        <v>51</v>
      </c>
      <c r="D287" s="2" t="s">
        <v>302</v>
      </c>
      <c r="E287" s="2" t="s">
        <v>49</v>
      </c>
      <c r="F287" s="2"/>
      <c r="G287" s="2"/>
      <c r="H287" s="10"/>
      <c r="I287" s="11"/>
      <c r="J287" s="11"/>
      <c r="K287" s="11">
        <f>SUM(I287:J287)</f>
        <v>0</v>
      </c>
      <c r="L287" s="11"/>
      <c r="M287" s="11">
        <f>SUM(K287:L287)</f>
        <v>0</v>
      </c>
      <c r="N287" s="11"/>
      <c r="O287" s="11">
        <f>SUM(M287:N287)</f>
        <v>0</v>
      </c>
      <c r="P287" s="11">
        <v>90</v>
      </c>
      <c r="Q287" s="11">
        <f>SUM(O287:P287)</f>
        <v>90</v>
      </c>
      <c r="R287" s="11"/>
      <c r="S287" s="11">
        <f>SUM(Q287:R287)</f>
        <v>90</v>
      </c>
    </row>
    <row r="288" spans="1:19" ht="51">
      <c r="A288" s="9" t="s">
        <v>220</v>
      </c>
      <c r="B288" s="2" t="s">
        <v>42</v>
      </c>
      <c r="C288" s="2" t="s">
        <v>51</v>
      </c>
      <c r="D288" s="2" t="s">
        <v>224</v>
      </c>
      <c r="E288" s="2" t="s">
        <v>11</v>
      </c>
      <c r="F288" s="2" t="s">
        <v>9</v>
      </c>
      <c r="G288" s="2" t="s">
        <v>9</v>
      </c>
      <c r="H288" s="10">
        <v>0</v>
      </c>
      <c r="I288" s="11">
        <f aca="true" t="shared" si="136" ref="I288:O288">SUM(I289:I290)</f>
        <v>1281.2</v>
      </c>
      <c r="J288" s="11">
        <f t="shared" si="136"/>
        <v>0</v>
      </c>
      <c r="K288" s="11">
        <f t="shared" si="136"/>
        <v>1281.2</v>
      </c>
      <c r="L288" s="11">
        <f t="shared" si="136"/>
        <v>0</v>
      </c>
      <c r="M288" s="11">
        <f t="shared" si="136"/>
        <v>1281.2</v>
      </c>
      <c r="N288" s="11">
        <f t="shared" si="136"/>
        <v>0</v>
      </c>
      <c r="O288" s="11">
        <f t="shared" si="136"/>
        <v>1281.2</v>
      </c>
      <c r="P288" s="11">
        <f>SUM(P289:P290)</f>
        <v>0</v>
      </c>
      <c r="Q288" s="11">
        <f>SUM(Q289:Q290)</f>
        <v>1281.2</v>
      </c>
      <c r="R288" s="11">
        <f>SUM(R289:R290)</f>
        <v>0</v>
      </c>
      <c r="S288" s="11">
        <f>SUM(S289:S290)</f>
        <v>1281.2</v>
      </c>
    </row>
    <row r="289" spans="1:19" ht="38.25">
      <c r="A289" s="9" t="s">
        <v>24</v>
      </c>
      <c r="B289" s="2" t="s">
        <v>42</v>
      </c>
      <c r="C289" s="2" t="s">
        <v>51</v>
      </c>
      <c r="D289" s="2" t="s">
        <v>224</v>
      </c>
      <c r="E289" s="2" t="s">
        <v>25</v>
      </c>
      <c r="F289" s="2" t="s">
        <v>9</v>
      </c>
      <c r="G289" s="2" t="s">
        <v>9</v>
      </c>
      <c r="H289" s="10">
        <v>0</v>
      </c>
      <c r="I289" s="11">
        <v>710.1</v>
      </c>
      <c r="J289" s="11"/>
      <c r="K289" s="11">
        <f>SUM(I289:J289)</f>
        <v>710.1</v>
      </c>
      <c r="L289" s="11"/>
      <c r="M289" s="11">
        <f>SUM(K289:L289)</f>
        <v>710.1</v>
      </c>
      <c r="N289" s="11"/>
      <c r="O289" s="11">
        <f>SUM(M289:N289)</f>
        <v>710.1</v>
      </c>
      <c r="P289" s="11"/>
      <c r="Q289" s="11">
        <f>SUM(O289:P289)</f>
        <v>710.1</v>
      </c>
      <c r="R289" s="11"/>
      <c r="S289" s="11">
        <f>SUM(Q289:R289)</f>
        <v>710.1</v>
      </c>
    </row>
    <row r="290" spans="1:19" ht="25.5">
      <c r="A290" s="9" t="s">
        <v>48</v>
      </c>
      <c r="B290" s="2" t="s">
        <v>42</v>
      </c>
      <c r="C290" s="2" t="s">
        <v>51</v>
      </c>
      <c r="D290" s="2" t="s">
        <v>224</v>
      </c>
      <c r="E290" s="2" t="s">
        <v>49</v>
      </c>
      <c r="F290" s="2" t="s">
        <v>9</v>
      </c>
      <c r="G290" s="2" t="s">
        <v>9</v>
      </c>
      <c r="H290" s="10">
        <v>0</v>
      </c>
      <c r="I290" s="11">
        <v>571.1</v>
      </c>
      <c r="J290" s="11"/>
      <c r="K290" s="11">
        <f>SUM(I290:J290)</f>
        <v>571.1</v>
      </c>
      <c r="L290" s="11"/>
      <c r="M290" s="11">
        <f>SUM(K290:L290)</f>
        <v>571.1</v>
      </c>
      <c r="N290" s="11"/>
      <c r="O290" s="11">
        <f>SUM(M290:N290)</f>
        <v>571.1</v>
      </c>
      <c r="P290" s="11"/>
      <c r="Q290" s="11">
        <f>SUM(O290:P290)</f>
        <v>571.1</v>
      </c>
      <c r="R290" s="11"/>
      <c r="S290" s="11">
        <f>SUM(Q290:R290)</f>
        <v>571.1</v>
      </c>
    </row>
    <row r="291" spans="1:19" ht="114.75">
      <c r="A291" s="9" t="s">
        <v>231</v>
      </c>
      <c r="B291" s="2" t="s">
        <v>42</v>
      </c>
      <c r="C291" s="2" t="s">
        <v>51</v>
      </c>
      <c r="D291" s="2" t="s">
        <v>228</v>
      </c>
      <c r="E291" s="2" t="s">
        <v>11</v>
      </c>
      <c r="F291" s="2"/>
      <c r="G291" s="2"/>
      <c r="H291" s="10"/>
      <c r="I291" s="11">
        <f aca="true" t="shared" si="137" ref="I291:S291">SUM(I292)</f>
        <v>20.9</v>
      </c>
      <c r="J291" s="11">
        <f t="shared" si="137"/>
        <v>0</v>
      </c>
      <c r="K291" s="11">
        <f t="shared" si="137"/>
        <v>20.9</v>
      </c>
      <c r="L291" s="11">
        <f t="shared" si="137"/>
        <v>0</v>
      </c>
      <c r="M291" s="11">
        <f t="shared" si="137"/>
        <v>20.9</v>
      </c>
      <c r="N291" s="11">
        <f t="shared" si="137"/>
        <v>0</v>
      </c>
      <c r="O291" s="11">
        <f t="shared" si="137"/>
        <v>20.9</v>
      </c>
      <c r="P291" s="11">
        <f t="shared" si="137"/>
        <v>0</v>
      </c>
      <c r="Q291" s="11">
        <f t="shared" si="137"/>
        <v>20.9</v>
      </c>
      <c r="R291" s="11">
        <f t="shared" si="137"/>
        <v>0</v>
      </c>
      <c r="S291" s="11">
        <f t="shared" si="137"/>
        <v>20.9</v>
      </c>
    </row>
    <row r="292" spans="1:19" ht="25.5">
      <c r="A292" s="9" t="s">
        <v>18</v>
      </c>
      <c r="B292" s="2" t="s">
        <v>42</v>
      </c>
      <c r="C292" s="2" t="s">
        <v>51</v>
      </c>
      <c r="D292" s="2" t="s">
        <v>228</v>
      </c>
      <c r="E292" s="2" t="s">
        <v>8</v>
      </c>
      <c r="F292" s="2"/>
      <c r="G292" s="2"/>
      <c r="H292" s="10"/>
      <c r="I292" s="11">
        <v>20.9</v>
      </c>
      <c r="J292" s="11"/>
      <c r="K292" s="11">
        <f>SUM(I292:J292)</f>
        <v>20.9</v>
      </c>
      <c r="L292" s="11"/>
      <c r="M292" s="11">
        <f>SUM(K292:L292)</f>
        <v>20.9</v>
      </c>
      <c r="N292" s="11"/>
      <c r="O292" s="11">
        <f>SUM(M292:N292)</f>
        <v>20.9</v>
      </c>
      <c r="P292" s="11"/>
      <c r="Q292" s="11">
        <f>SUM(O292:P292)</f>
        <v>20.9</v>
      </c>
      <c r="R292" s="11"/>
      <c r="S292" s="11">
        <f>SUM(Q292:R292)</f>
        <v>20.9</v>
      </c>
    </row>
    <row r="293" spans="1:19" ht="126.75" customHeight="1">
      <c r="A293" s="26" t="s">
        <v>272</v>
      </c>
      <c r="B293" s="2" t="s">
        <v>42</v>
      </c>
      <c r="C293" s="2" t="s">
        <v>51</v>
      </c>
      <c r="D293" s="2" t="s">
        <v>264</v>
      </c>
      <c r="E293" s="2" t="s">
        <v>11</v>
      </c>
      <c r="F293" s="2"/>
      <c r="G293" s="2"/>
      <c r="H293" s="10"/>
      <c r="I293" s="11">
        <f aca="true" t="shared" si="138" ref="I293:S293">SUM(I294)</f>
        <v>0</v>
      </c>
      <c r="J293" s="11">
        <f t="shared" si="138"/>
        <v>1.6</v>
      </c>
      <c r="K293" s="11">
        <f t="shared" si="138"/>
        <v>1.6</v>
      </c>
      <c r="L293" s="11">
        <f t="shared" si="138"/>
        <v>0</v>
      </c>
      <c r="M293" s="11">
        <f t="shared" si="138"/>
        <v>1.6</v>
      </c>
      <c r="N293" s="11">
        <f t="shared" si="138"/>
        <v>0</v>
      </c>
      <c r="O293" s="11">
        <f t="shared" si="138"/>
        <v>1.6</v>
      </c>
      <c r="P293" s="11">
        <f t="shared" si="138"/>
        <v>0</v>
      </c>
      <c r="Q293" s="11">
        <f t="shared" si="138"/>
        <v>1.6</v>
      </c>
      <c r="R293" s="11">
        <f t="shared" si="138"/>
        <v>0</v>
      </c>
      <c r="S293" s="11">
        <f t="shared" si="138"/>
        <v>1.6</v>
      </c>
    </row>
    <row r="294" spans="1:19" ht="25.5">
      <c r="A294" s="9" t="s">
        <v>18</v>
      </c>
      <c r="B294" s="2" t="s">
        <v>42</v>
      </c>
      <c r="C294" s="2" t="s">
        <v>51</v>
      </c>
      <c r="D294" s="2" t="s">
        <v>264</v>
      </c>
      <c r="E294" s="2" t="s">
        <v>8</v>
      </c>
      <c r="F294" s="2"/>
      <c r="G294" s="2"/>
      <c r="H294" s="10"/>
      <c r="I294" s="11"/>
      <c r="J294" s="11">
        <v>1.6</v>
      </c>
      <c r="K294" s="11">
        <f>SUM(I294:J294)</f>
        <v>1.6</v>
      </c>
      <c r="L294" s="11"/>
      <c r="M294" s="11">
        <f>SUM(K294:L294)</f>
        <v>1.6</v>
      </c>
      <c r="N294" s="11"/>
      <c r="O294" s="11">
        <f>SUM(M294:N294)</f>
        <v>1.6</v>
      </c>
      <c r="P294" s="11"/>
      <c r="Q294" s="11">
        <f>SUM(O294:P294)</f>
        <v>1.6</v>
      </c>
      <c r="R294" s="11"/>
      <c r="S294" s="11">
        <f>SUM(Q294:R294)</f>
        <v>1.6</v>
      </c>
    </row>
    <row r="295" spans="1:19" ht="25.5">
      <c r="A295" s="9" t="s">
        <v>57</v>
      </c>
      <c r="B295" s="2" t="s">
        <v>42</v>
      </c>
      <c r="C295" s="2" t="s">
        <v>58</v>
      </c>
      <c r="D295" s="2" t="s">
        <v>10</v>
      </c>
      <c r="E295" s="2" t="s">
        <v>11</v>
      </c>
      <c r="F295" s="2" t="s">
        <v>9</v>
      </c>
      <c r="G295" s="2" t="s">
        <v>9</v>
      </c>
      <c r="H295" s="10">
        <v>0</v>
      </c>
      <c r="I295" s="11">
        <f>SUM(I296,I298,I301,I303,I306)</f>
        <v>320.8</v>
      </c>
      <c r="J295" s="11">
        <f aca="true" t="shared" si="139" ref="J295:Q295">SUM(J296,J298,J301,J303,J306)</f>
        <v>0</v>
      </c>
      <c r="K295" s="11">
        <f t="shared" si="139"/>
        <v>320.8</v>
      </c>
      <c r="L295" s="11">
        <f t="shared" si="139"/>
        <v>243.60000000000002</v>
      </c>
      <c r="M295" s="11">
        <f t="shared" si="139"/>
        <v>564.4000000000001</v>
      </c>
      <c r="N295" s="11">
        <f t="shared" si="139"/>
        <v>0</v>
      </c>
      <c r="O295" s="11">
        <f t="shared" si="139"/>
        <v>564.4000000000001</v>
      </c>
      <c r="P295" s="11">
        <f t="shared" si="139"/>
        <v>25</v>
      </c>
      <c r="Q295" s="11">
        <f t="shared" si="139"/>
        <v>589.4</v>
      </c>
      <c r="R295" s="11">
        <f>SUM(R296,R298,R301,R303,R306)</f>
        <v>0</v>
      </c>
      <c r="S295" s="11">
        <f>SUM(S296,S298,S301,S303,S306)</f>
        <v>589.4</v>
      </c>
    </row>
    <row r="296" spans="1:19" ht="15">
      <c r="A296" s="9" t="s">
        <v>305</v>
      </c>
      <c r="B296" s="2" t="s">
        <v>42</v>
      </c>
      <c r="C296" s="2" t="s">
        <v>58</v>
      </c>
      <c r="D296" s="2" t="s">
        <v>306</v>
      </c>
      <c r="E296" s="2" t="s">
        <v>11</v>
      </c>
      <c r="F296" s="2"/>
      <c r="G296" s="2"/>
      <c r="H296" s="10"/>
      <c r="I296" s="11">
        <f aca="true" t="shared" si="140" ref="I296:Q296">SUM(I297)</f>
        <v>0</v>
      </c>
      <c r="J296" s="11">
        <f t="shared" si="140"/>
        <v>0</v>
      </c>
      <c r="K296" s="11">
        <f t="shared" si="140"/>
        <v>0</v>
      </c>
      <c r="L296" s="11">
        <f t="shared" si="140"/>
        <v>0</v>
      </c>
      <c r="M296" s="11">
        <f t="shared" si="140"/>
        <v>0</v>
      </c>
      <c r="N296" s="11">
        <f t="shared" si="140"/>
        <v>0</v>
      </c>
      <c r="O296" s="11">
        <f t="shared" si="140"/>
        <v>0</v>
      </c>
      <c r="P296" s="11">
        <f t="shared" si="140"/>
        <v>92.4</v>
      </c>
      <c r="Q296" s="11">
        <f t="shared" si="140"/>
        <v>92.4</v>
      </c>
      <c r="R296" s="11">
        <f>SUM(R297)</f>
        <v>0</v>
      </c>
      <c r="S296" s="11">
        <f>SUM(S297)</f>
        <v>92.4</v>
      </c>
    </row>
    <row r="297" spans="1:19" ht="39" customHeight="1">
      <c r="A297" s="9" t="s">
        <v>24</v>
      </c>
      <c r="B297" s="2" t="s">
        <v>42</v>
      </c>
      <c r="C297" s="2" t="s">
        <v>58</v>
      </c>
      <c r="D297" s="2" t="s">
        <v>306</v>
      </c>
      <c r="E297" s="2" t="s">
        <v>25</v>
      </c>
      <c r="F297" s="2"/>
      <c r="G297" s="2"/>
      <c r="H297" s="10"/>
      <c r="I297" s="11"/>
      <c r="J297" s="11"/>
      <c r="K297" s="11">
        <f>SUM(I297:J297)</f>
        <v>0</v>
      </c>
      <c r="L297" s="11"/>
      <c r="M297" s="11">
        <f>SUM(K297:L297)</f>
        <v>0</v>
      </c>
      <c r="N297" s="11"/>
      <c r="O297" s="11">
        <f>SUM(M297:N297)</f>
        <v>0</v>
      </c>
      <c r="P297" s="11">
        <v>92.4</v>
      </c>
      <c r="Q297" s="11">
        <f>SUM(O297:P297)</f>
        <v>92.4</v>
      </c>
      <c r="R297" s="11"/>
      <c r="S297" s="11">
        <f>SUM(Q297:R297)</f>
        <v>92.4</v>
      </c>
    </row>
    <row r="298" spans="1:19" ht="51" hidden="1">
      <c r="A298" s="9" t="s">
        <v>281</v>
      </c>
      <c r="B298" s="2" t="s">
        <v>42</v>
      </c>
      <c r="C298" s="2" t="s">
        <v>58</v>
      </c>
      <c r="D298" s="2" t="s">
        <v>282</v>
      </c>
      <c r="E298" s="2" t="s">
        <v>11</v>
      </c>
      <c r="F298" s="2"/>
      <c r="G298" s="2"/>
      <c r="H298" s="10"/>
      <c r="I298" s="11">
        <f aca="true" t="shared" si="141" ref="I298:O298">SUM(I299:I300)</f>
        <v>0</v>
      </c>
      <c r="J298" s="11">
        <f t="shared" si="141"/>
        <v>0</v>
      </c>
      <c r="K298" s="11">
        <f t="shared" si="141"/>
        <v>0</v>
      </c>
      <c r="L298" s="11">
        <f t="shared" si="141"/>
        <v>243.60000000000002</v>
      </c>
      <c r="M298" s="11">
        <f t="shared" si="141"/>
        <v>243.60000000000002</v>
      </c>
      <c r="N298" s="11">
        <f t="shared" si="141"/>
        <v>0</v>
      </c>
      <c r="O298" s="11">
        <f t="shared" si="141"/>
        <v>243.60000000000002</v>
      </c>
      <c r="P298" s="11">
        <f>SUM(P299:P300)</f>
        <v>-243.6</v>
      </c>
      <c r="Q298" s="11">
        <f>SUM(Q299:Q300)</f>
        <v>0</v>
      </c>
      <c r="R298" s="11">
        <f>SUM(R299:R300)</f>
        <v>0</v>
      </c>
      <c r="S298" s="11">
        <f>SUM(S299:S300)</f>
        <v>0</v>
      </c>
    </row>
    <row r="299" spans="1:19" ht="38.25" hidden="1">
      <c r="A299" s="9" t="s">
        <v>24</v>
      </c>
      <c r="B299" s="2" t="s">
        <v>42</v>
      </c>
      <c r="C299" s="2" t="s">
        <v>58</v>
      </c>
      <c r="D299" s="2" t="s">
        <v>282</v>
      </c>
      <c r="E299" s="2" t="s">
        <v>25</v>
      </c>
      <c r="F299" s="2"/>
      <c r="G299" s="2"/>
      <c r="H299" s="10"/>
      <c r="I299" s="11"/>
      <c r="J299" s="11"/>
      <c r="K299" s="11">
        <f>SUM(I299:J299)</f>
        <v>0</v>
      </c>
      <c r="L299" s="11">
        <v>100.8</v>
      </c>
      <c r="M299" s="11">
        <f>SUM(K299:L299)</f>
        <v>100.8</v>
      </c>
      <c r="N299" s="11">
        <v>-50.4</v>
      </c>
      <c r="O299" s="11">
        <f>SUM(M299:N299)</f>
        <v>50.4</v>
      </c>
      <c r="P299" s="11">
        <v>-50.4</v>
      </c>
      <c r="Q299" s="11">
        <f>SUM(O299:P299)</f>
        <v>0</v>
      </c>
      <c r="R299" s="11"/>
      <c r="S299" s="11">
        <f>SUM(Q299:R299)</f>
        <v>0</v>
      </c>
    </row>
    <row r="300" spans="1:19" ht="25.5" hidden="1">
      <c r="A300" s="9" t="s">
        <v>48</v>
      </c>
      <c r="B300" s="2" t="s">
        <v>42</v>
      </c>
      <c r="C300" s="2" t="s">
        <v>58</v>
      </c>
      <c r="D300" s="2" t="s">
        <v>282</v>
      </c>
      <c r="E300" s="2" t="s">
        <v>49</v>
      </c>
      <c r="F300" s="2"/>
      <c r="G300" s="2"/>
      <c r="H300" s="10"/>
      <c r="I300" s="11"/>
      <c r="J300" s="11"/>
      <c r="K300" s="11">
        <f>SUM(I300:J300)</f>
        <v>0</v>
      </c>
      <c r="L300" s="11">
        <v>142.8</v>
      </c>
      <c r="M300" s="11">
        <f>SUM(K300:L300)</f>
        <v>142.8</v>
      </c>
      <c r="N300" s="11">
        <v>50.4</v>
      </c>
      <c r="O300" s="11">
        <f>SUM(M300:N300)</f>
        <v>193.20000000000002</v>
      </c>
      <c r="P300" s="11">
        <v>-193.2</v>
      </c>
      <c r="Q300" s="11">
        <f>SUM(O300:P300)</f>
        <v>0</v>
      </c>
      <c r="R300" s="11"/>
      <c r="S300" s="11">
        <f>SUM(Q300:R300)</f>
        <v>0</v>
      </c>
    </row>
    <row r="301" spans="1:19" ht="102" hidden="1">
      <c r="A301" s="9" t="s">
        <v>233</v>
      </c>
      <c r="B301" s="2" t="s">
        <v>42</v>
      </c>
      <c r="C301" s="2" t="s">
        <v>58</v>
      </c>
      <c r="D301" s="2" t="s">
        <v>59</v>
      </c>
      <c r="E301" s="2" t="s">
        <v>11</v>
      </c>
      <c r="F301" s="2" t="s">
        <v>9</v>
      </c>
      <c r="G301" s="2" t="s">
        <v>9</v>
      </c>
      <c r="H301" s="10">
        <v>0</v>
      </c>
      <c r="I301" s="11">
        <f aca="true" t="shared" si="142" ref="I301:S301">SUM(I302:I302)</f>
        <v>100.8</v>
      </c>
      <c r="J301" s="11">
        <f t="shared" si="142"/>
        <v>0</v>
      </c>
      <c r="K301" s="11">
        <f t="shared" si="142"/>
        <v>100.8</v>
      </c>
      <c r="L301" s="11">
        <f t="shared" si="142"/>
        <v>0</v>
      </c>
      <c r="M301" s="11">
        <f t="shared" si="142"/>
        <v>100.8</v>
      </c>
      <c r="N301" s="11">
        <f t="shared" si="142"/>
        <v>0</v>
      </c>
      <c r="O301" s="11">
        <f t="shared" si="142"/>
        <v>100.8</v>
      </c>
      <c r="P301" s="11">
        <f t="shared" si="142"/>
        <v>-100.8</v>
      </c>
      <c r="Q301" s="11">
        <f t="shared" si="142"/>
        <v>0</v>
      </c>
      <c r="R301" s="11">
        <f t="shared" si="142"/>
        <v>0</v>
      </c>
      <c r="S301" s="11">
        <f t="shared" si="142"/>
        <v>0</v>
      </c>
    </row>
    <row r="302" spans="1:19" ht="38.25" hidden="1">
      <c r="A302" s="9" t="s">
        <v>24</v>
      </c>
      <c r="B302" s="2" t="s">
        <v>42</v>
      </c>
      <c r="C302" s="2" t="s">
        <v>58</v>
      </c>
      <c r="D302" s="2" t="s">
        <v>59</v>
      </c>
      <c r="E302" s="2" t="s">
        <v>25</v>
      </c>
      <c r="F302" s="2" t="s">
        <v>9</v>
      </c>
      <c r="G302" s="2" t="s">
        <v>9</v>
      </c>
      <c r="H302" s="10">
        <v>0</v>
      </c>
      <c r="I302" s="11">
        <v>100.8</v>
      </c>
      <c r="J302" s="11"/>
      <c r="K302" s="11">
        <f>SUM(I302:J302)</f>
        <v>100.8</v>
      </c>
      <c r="L302" s="11"/>
      <c r="M302" s="11">
        <f>SUM(K302:L302)</f>
        <v>100.8</v>
      </c>
      <c r="N302" s="11"/>
      <c r="O302" s="11">
        <f>SUM(M302:N302)</f>
        <v>100.8</v>
      </c>
      <c r="P302" s="11">
        <v>-100.8</v>
      </c>
      <c r="Q302" s="11">
        <f>SUM(O302:P302)</f>
        <v>0</v>
      </c>
      <c r="R302" s="11"/>
      <c r="S302" s="11">
        <f>SUM(Q302:R302)</f>
        <v>0</v>
      </c>
    </row>
    <row r="303" spans="1:19" ht="38.25">
      <c r="A303" s="17" t="s">
        <v>166</v>
      </c>
      <c r="B303" s="2" t="s">
        <v>42</v>
      </c>
      <c r="C303" s="2" t="s">
        <v>58</v>
      </c>
      <c r="D303" s="2" t="s">
        <v>165</v>
      </c>
      <c r="E303" s="2" t="s">
        <v>11</v>
      </c>
      <c r="F303" s="2"/>
      <c r="G303" s="2"/>
      <c r="H303" s="10"/>
      <c r="I303" s="11">
        <f aca="true" t="shared" si="143" ref="I303:O303">SUM(I304:I305)</f>
        <v>220</v>
      </c>
      <c r="J303" s="11">
        <f t="shared" si="143"/>
        <v>0</v>
      </c>
      <c r="K303" s="11">
        <f t="shared" si="143"/>
        <v>220</v>
      </c>
      <c r="L303" s="11">
        <f t="shared" si="143"/>
        <v>0</v>
      </c>
      <c r="M303" s="11">
        <f t="shared" si="143"/>
        <v>220</v>
      </c>
      <c r="N303" s="11">
        <f t="shared" si="143"/>
        <v>0</v>
      </c>
      <c r="O303" s="11">
        <f t="shared" si="143"/>
        <v>220</v>
      </c>
      <c r="P303" s="11">
        <f>SUM(P304:P305)</f>
        <v>24.999999999999996</v>
      </c>
      <c r="Q303" s="11">
        <f>SUM(Q304:Q305)</f>
        <v>245</v>
      </c>
      <c r="R303" s="11">
        <f>SUM(R304:R305)</f>
        <v>0</v>
      </c>
      <c r="S303" s="11">
        <f>SUM(S304:S305)</f>
        <v>245</v>
      </c>
    </row>
    <row r="304" spans="1:19" ht="38.25">
      <c r="A304" s="9" t="s">
        <v>24</v>
      </c>
      <c r="B304" s="2" t="s">
        <v>42</v>
      </c>
      <c r="C304" s="2" t="s">
        <v>58</v>
      </c>
      <c r="D304" s="2" t="s">
        <v>165</v>
      </c>
      <c r="E304" s="2" t="s">
        <v>25</v>
      </c>
      <c r="F304" s="2"/>
      <c r="G304" s="2"/>
      <c r="H304" s="10"/>
      <c r="I304" s="11">
        <v>212</v>
      </c>
      <c r="J304" s="11"/>
      <c r="K304" s="11">
        <f>SUM(I304:J304)</f>
        <v>212</v>
      </c>
      <c r="L304" s="11"/>
      <c r="M304" s="11">
        <f>SUM(K304:L304)</f>
        <v>212</v>
      </c>
      <c r="N304" s="11"/>
      <c r="O304" s="11">
        <f>SUM(M304:N304)</f>
        <v>212</v>
      </c>
      <c r="P304" s="11">
        <v>-31.3</v>
      </c>
      <c r="Q304" s="11">
        <f>SUM(O304:P304)</f>
        <v>180.7</v>
      </c>
      <c r="R304" s="11"/>
      <c r="S304" s="11">
        <f>SUM(Q304:R304)</f>
        <v>180.7</v>
      </c>
    </row>
    <row r="305" spans="1:19" ht="25.5">
      <c r="A305" s="9" t="s">
        <v>48</v>
      </c>
      <c r="B305" s="2" t="s">
        <v>42</v>
      </c>
      <c r="C305" s="2" t="s">
        <v>58</v>
      </c>
      <c r="D305" s="2" t="s">
        <v>165</v>
      </c>
      <c r="E305" s="2" t="s">
        <v>49</v>
      </c>
      <c r="F305" s="2"/>
      <c r="G305" s="2"/>
      <c r="H305" s="10"/>
      <c r="I305" s="11">
        <v>8</v>
      </c>
      <c r="J305" s="11"/>
      <c r="K305" s="11">
        <f>SUM(I305:J305)</f>
        <v>8</v>
      </c>
      <c r="L305" s="11"/>
      <c r="M305" s="11">
        <f>SUM(K305:L305)</f>
        <v>8</v>
      </c>
      <c r="N305" s="11"/>
      <c r="O305" s="11">
        <f>SUM(M305:N305)</f>
        <v>8</v>
      </c>
      <c r="P305" s="11">
        <v>56.3</v>
      </c>
      <c r="Q305" s="11">
        <f>SUM(O305:P305)</f>
        <v>64.3</v>
      </c>
      <c r="R305" s="11"/>
      <c r="S305" s="11">
        <f>SUM(Q305:R305)</f>
        <v>64.3</v>
      </c>
    </row>
    <row r="306" spans="1:19" ht="51">
      <c r="A306" s="9" t="s">
        <v>303</v>
      </c>
      <c r="B306" s="2" t="s">
        <v>42</v>
      </c>
      <c r="C306" s="2" t="s">
        <v>58</v>
      </c>
      <c r="D306" s="2" t="s">
        <v>304</v>
      </c>
      <c r="E306" s="2" t="s">
        <v>11</v>
      </c>
      <c r="F306" s="2"/>
      <c r="G306" s="2"/>
      <c r="H306" s="10"/>
      <c r="I306" s="11">
        <f aca="true" t="shared" si="144" ref="I306:Q306">SUM(I307:I308)</f>
        <v>0</v>
      </c>
      <c r="J306" s="11">
        <f t="shared" si="144"/>
        <v>0</v>
      </c>
      <c r="K306" s="11">
        <f t="shared" si="144"/>
        <v>0</v>
      </c>
      <c r="L306" s="11">
        <f t="shared" si="144"/>
        <v>0</v>
      </c>
      <c r="M306" s="11">
        <f t="shared" si="144"/>
        <v>0</v>
      </c>
      <c r="N306" s="11">
        <f t="shared" si="144"/>
        <v>0</v>
      </c>
      <c r="O306" s="11">
        <f t="shared" si="144"/>
        <v>0</v>
      </c>
      <c r="P306" s="11">
        <f t="shared" si="144"/>
        <v>252</v>
      </c>
      <c r="Q306" s="11">
        <f t="shared" si="144"/>
        <v>252</v>
      </c>
      <c r="R306" s="11">
        <f>SUM(R307:R308)</f>
        <v>0</v>
      </c>
      <c r="S306" s="11">
        <f>SUM(S307:S308)</f>
        <v>252</v>
      </c>
    </row>
    <row r="307" spans="1:19" ht="38.25">
      <c r="A307" s="9" t="s">
        <v>24</v>
      </c>
      <c r="B307" s="2" t="s">
        <v>42</v>
      </c>
      <c r="C307" s="2" t="s">
        <v>58</v>
      </c>
      <c r="D307" s="2" t="s">
        <v>304</v>
      </c>
      <c r="E307" s="2" t="s">
        <v>25</v>
      </c>
      <c r="F307" s="2"/>
      <c r="G307" s="2"/>
      <c r="H307" s="10"/>
      <c r="I307" s="11"/>
      <c r="J307" s="11"/>
      <c r="K307" s="11">
        <f>SUM(I307:J307)</f>
        <v>0</v>
      </c>
      <c r="L307" s="11"/>
      <c r="M307" s="11">
        <f>SUM(K307:L307)</f>
        <v>0</v>
      </c>
      <c r="N307" s="11"/>
      <c r="O307" s="11">
        <f>SUM(M307:N307)</f>
        <v>0</v>
      </c>
      <c r="P307" s="11">
        <v>58.8</v>
      </c>
      <c r="Q307" s="11">
        <f>SUM(O307:P307)</f>
        <v>58.8</v>
      </c>
      <c r="R307" s="11"/>
      <c r="S307" s="11">
        <f>SUM(Q307:R307)</f>
        <v>58.8</v>
      </c>
    </row>
    <row r="308" spans="1:19" ht="25.5">
      <c r="A308" s="9" t="s">
        <v>48</v>
      </c>
      <c r="B308" s="2" t="s">
        <v>42</v>
      </c>
      <c r="C308" s="2" t="s">
        <v>58</v>
      </c>
      <c r="D308" s="2" t="s">
        <v>304</v>
      </c>
      <c r="E308" s="2" t="s">
        <v>49</v>
      </c>
      <c r="F308" s="2"/>
      <c r="G308" s="2"/>
      <c r="H308" s="10"/>
      <c r="I308" s="11"/>
      <c r="J308" s="11"/>
      <c r="K308" s="11">
        <f>SUM(I308:J308)</f>
        <v>0</v>
      </c>
      <c r="L308" s="11"/>
      <c r="M308" s="11">
        <f>SUM(K308:L308)</f>
        <v>0</v>
      </c>
      <c r="N308" s="11"/>
      <c r="O308" s="11">
        <f>SUM(M308:N308)</f>
        <v>0</v>
      </c>
      <c r="P308" s="11">
        <v>193.2</v>
      </c>
      <c r="Q308" s="11">
        <f>SUM(O308:P308)</f>
        <v>193.2</v>
      </c>
      <c r="R308" s="11"/>
      <c r="S308" s="11">
        <f>SUM(Q308:R308)</f>
        <v>193.2</v>
      </c>
    </row>
    <row r="309" spans="1:19" ht="15">
      <c r="A309" s="9" t="s">
        <v>169</v>
      </c>
      <c r="B309" s="2" t="s">
        <v>42</v>
      </c>
      <c r="C309" s="2" t="s">
        <v>167</v>
      </c>
      <c r="D309" s="2" t="s">
        <v>10</v>
      </c>
      <c r="E309" s="2" t="s">
        <v>11</v>
      </c>
      <c r="F309" s="2"/>
      <c r="G309" s="2"/>
      <c r="H309" s="10"/>
      <c r="I309" s="11">
        <f aca="true" t="shared" si="145" ref="I309:S309">SUM(I310)</f>
        <v>3696.6</v>
      </c>
      <c r="J309" s="11">
        <f t="shared" si="145"/>
        <v>-96.1</v>
      </c>
      <c r="K309" s="11">
        <f t="shared" si="145"/>
        <v>3600.5</v>
      </c>
      <c r="L309" s="11">
        <f t="shared" si="145"/>
        <v>0</v>
      </c>
      <c r="M309" s="11">
        <f t="shared" si="145"/>
        <v>3600.5</v>
      </c>
      <c r="N309" s="11">
        <f t="shared" si="145"/>
        <v>0</v>
      </c>
      <c r="O309" s="11">
        <f t="shared" si="145"/>
        <v>3600.5</v>
      </c>
      <c r="P309" s="11">
        <f t="shared" si="145"/>
        <v>0</v>
      </c>
      <c r="Q309" s="11">
        <f t="shared" si="145"/>
        <v>3600.5</v>
      </c>
      <c r="R309" s="11">
        <f t="shared" si="145"/>
        <v>0</v>
      </c>
      <c r="S309" s="11">
        <f t="shared" si="145"/>
        <v>3600.5</v>
      </c>
    </row>
    <row r="310" spans="1:19" ht="25.5">
      <c r="A310" s="17" t="s">
        <v>146</v>
      </c>
      <c r="B310" s="2" t="s">
        <v>42</v>
      </c>
      <c r="C310" s="2" t="s">
        <v>167</v>
      </c>
      <c r="D310" s="2" t="s">
        <v>168</v>
      </c>
      <c r="E310" s="2" t="s">
        <v>11</v>
      </c>
      <c r="F310" s="2"/>
      <c r="G310" s="2"/>
      <c r="H310" s="10"/>
      <c r="I310" s="11">
        <f aca="true" t="shared" si="146" ref="I310:O310">SUM(I311:I315)</f>
        <v>3696.6</v>
      </c>
      <c r="J310" s="11">
        <f t="shared" si="146"/>
        <v>-96.1</v>
      </c>
      <c r="K310" s="11">
        <f t="shared" si="146"/>
        <v>3600.5</v>
      </c>
      <c r="L310" s="11">
        <f t="shared" si="146"/>
        <v>0</v>
      </c>
      <c r="M310" s="11">
        <f t="shared" si="146"/>
        <v>3600.5</v>
      </c>
      <c r="N310" s="11">
        <f t="shared" si="146"/>
        <v>0</v>
      </c>
      <c r="O310" s="11">
        <f t="shared" si="146"/>
        <v>3600.5</v>
      </c>
      <c r="P310" s="11">
        <f>SUM(P311:P315)</f>
        <v>0</v>
      </c>
      <c r="Q310" s="11">
        <f>SUM(Q311:Q315)</f>
        <v>3600.5</v>
      </c>
      <c r="R310" s="11">
        <f>SUM(R311:R315)</f>
        <v>0</v>
      </c>
      <c r="S310" s="11">
        <f>SUM(S311:S315)</f>
        <v>3600.5</v>
      </c>
    </row>
    <row r="311" spans="1:19" ht="25.5">
      <c r="A311" s="9" t="s">
        <v>18</v>
      </c>
      <c r="B311" s="2" t="s">
        <v>42</v>
      </c>
      <c r="C311" s="2" t="s">
        <v>167</v>
      </c>
      <c r="D311" s="2" t="s">
        <v>168</v>
      </c>
      <c r="E311" s="2" t="s">
        <v>8</v>
      </c>
      <c r="F311" s="2"/>
      <c r="G311" s="2"/>
      <c r="H311" s="10"/>
      <c r="I311" s="11">
        <v>3227</v>
      </c>
      <c r="J311" s="11">
        <v>-96.1</v>
      </c>
      <c r="K311" s="11">
        <f>SUM(I311:J311)</f>
        <v>3130.9</v>
      </c>
      <c r="L311" s="11"/>
      <c r="M311" s="11">
        <f>SUM(K311:L311)</f>
        <v>3130.9</v>
      </c>
      <c r="N311" s="11"/>
      <c r="O311" s="11">
        <f>SUM(M311:N311)</f>
        <v>3130.9</v>
      </c>
      <c r="P311" s="11"/>
      <c r="Q311" s="11">
        <f>SUM(O311:P311)</f>
        <v>3130.9</v>
      </c>
      <c r="R311" s="11"/>
      <c r="S311" s="11">
        <f>SUM(Q311:R311)</f>
        <v>3130.9</v>
      </c>
    </row>
    <row r="312" spans="1:19" ht="38.25">
      <c r="A312" s="9" t="s">
        <v>22</v>
      </c>
      <c r="B312" s="2" t="s">
        <v>42</v>
      </c>
      <c r="C312" s="2" t="s">
        <v>167</v>
      </c>
      <c r="D312" s="2" t="s">
        <v>168</v>
      </c>
      <c r="E312" s="2" t="s">
        <v>23</v>
      </c>
      <c r="F312" s="2"/>
      <c r="G312" s="2"/>
      <c r="H312" s="10"/>
      <c r="I312" s="11">
        <v>320.6</v>
      </c>
      <c r="J312" s="11"/>
      <c r="K312" s="11">
        <f>SUM(I312:J312)</f>
        <v>320.6</v>
      </c>
      <c r="L312" s="11"/>
      <c r="M312" s="11">
        <f>SUM(K312:L312)</f>
        <v>320.6</v>
      </c>
      <c r="N312" s="11"/>
      <c r="O312" s="11">
        <f>SUM(M312:N312)</f>
        <v>320.6</v>
      </c>
      <c r="P312" s="11"/>
      <c r="Q312" s="11">
        <f>SUM(O312:P312)</f>
        <v>320.6</v>
      </c>
      <c r="R312" s="11"/>
      <c r="S312" s="11">
        <f>SUM(Q312:R312)</f>
        <v>320.6</v>
      </c>
    </row>
    <row r="313" spans="1:19" ht="38.25">
      <c r="A313" s="9" t="s">
        <v>24</v>
      </c>
      <c r="B313" s="2" t="s">
        <v>42</v>
      </c>
      <c r="C313" s="2" t="s">
        <v>167</v>
      </c>
      <c r="D313" s="2" t="s">
        <v>168</v>
      </c>
      <c r="E313" s="2" t="s">
        <v>25</v>
      </c>
      <c r="F313" s="2"/>
      <c r="G313" s="2"/>
      <c r="H313" s="10"/>
      <c r="I313" s="11">
        <v>134</v>
      </c>
      <c r="J313" s="11"/>
      <c r="K313" s="11">
        <f>SUM(I313:J313)</f>
        <v>134</v>
      </c>
      <c r="L313" s="11"/>
      <c r="M313" s="11">
        <f>SUM(K313:L313)</f>
        <v>134</v>
      </c>
      <c r="N313" s="11"/>
      <c r="O313" s="11">
        <f>SUM(M313:N313)</f>
        <v>134</v>
      </c>
      <c r="P313" s="11"/>
      <c r="Q313" s="11">
        <f>SUM(O313:P313)</f>
        <v>134</v>
      </c>
      <c r="R313" s="11"/>
      <c r="S313" s="11">
        <f>SUM(Q313:R313)</f>
        <v>134</v>
      </c>
    </row>
    <row r="314" spans="1:19" ht="25.5">
      <c r="A314" s="9" t="s">
        <v>36</v>
      </c>
      <c r="B314" s="2" t="s">
        <v>42</v>
      </c>
      <c r="C314" s="2" t="s">
        <v>167</v>
      </c>
      <c r="D314" s="2" t="s">
        <v>168</v>
      </c>
      <c r="E314" s="2" t="s">
        <v>37</v>
      </c>
      <c r="F314" s="2"/>
      <c r="G314" s="2"/>
      <c r="H314" s="10"/>
      <c r="I314" s="11">
        <v>10</v>
      </c>
      <c r="J314" s="11"/>
      <c r="K314" s="11">
        <f>SUM(I314:J314)</f>
        <v>10</v>
      </c>
      <c r="L314" s="11"/>
      <c r="M314" s="11">
        <f>SUM(K314:L314)</f>
        <v>10</v>
      </c>
      <c r="N314" s="11"/>
      <c r="O314" s="11">
        <f>SUM(M314:N314)</f>
        <v>10</v>
      </c>
      <c r="P314" s="11"/>
      <c r="Q314" s="11">
        <f>SUM(O314:P314)</f>
        <v>10</v>
      </c>
      <c r="R314" s="11"/>
      <c r="S314" s="11">
        <f>SUM(Q314:R314)</f>
        <v>10</v>
      </c>
    </row>
    <row r="315" spans="1:19" ht="25.5">
      <c r="A315" s="14" t="s">
        <v>95</v>
      </c>
      <c r="B315" s="2" t="s">
        <v>42</v>
      </c>
      <c r="C315" s="2" t="s">
        <v>167</v>
      </c>
      <c r="D315" s="2" t="s">
        <v>168</v>
      </c>
      <c r="E315" s="2" t="s">
        <v>94</v>
      </c>
      <c r="F315" s="2"/>
      <c r="G315" s="2"/>
      <c r="H315" s="10"/>
      <c r="I315" s="11">
        <v>5</v>
      </c>
      <c r="J315" s="11"/>
      <c r="K315" s="11">
        <f>SUM(I315:J315)</f>
        <v>5</v>
      </c>
      <c r="L315" s="11"/>
      <c r="M315" s="11">
        <f>SUM(K315:L315)</f>
        <v>5</v>
      </c>
      <c r="N315" s="11"/>
      <c r="O315" s="11">
        <f>SUM(M315:N315)</f>
        <v>5</v>
      </c>
      <c r="P315" s="11"/>
      <c r="Q315" s="11">
        <f>SUM(O315:P315)</f>
        <v>5</v>
      </c>
      <c r="R315" s="11"/>
      <c r="S315" s="11">
        <f>SUM(Q315:R315)</f>
        <v>5</v>
      </c>
    </row>
    <row r="316" spans="1:19" ht="15">
      <c r="A316" s="9" t="s">
        <v>60</v>
      </c>
      <c r="B316" s="2" t="s">
        <v>42</v>
      </c>
      <c r="C316" s="2" t="s">
        <v>61</v>
      </c>
      <c r="D316" s="2" t="s">
        <v>10</v>
      </c>
      <c r="E316" s="2" t="s">
        <v>11</v>
      </c>
      <c r="F316" s="2" t="s">
        <v>9</v>
      </c>
      <c r="G316" s="2" t="s">
        <v>9</v>
      </c>
      <c r="H316" s="10">
        <v>0</v>
      </c>
      <c r="I316" s="11">
        <f aca="true" t="shared" si="147" ref="I316:S317">SUM(I317)</f>
        <v>1307.3</v>
      </c>
      <c r="J316" s="11">
        <f t="shared" si="147"/>
        <v>0</v>
      </c>
      <c r="K316" s="11">
        <f t="shared" si="147"/>
        <v>1307.3</v>
      </c>
      <c r="L316" s="11">
        <f t="shared" si="147"/>
        <v>0</v>
      </c>
      <c r="M316" s="11">
        <f t="shared" si="147"/>
        <v>1307.3</v>
      </c>
      <c r="N316" s="11">
        <f t="shared" si="147"/>
        <v>0</v>
      </c>
      <c r="O316" s="11">
        <f t="shared" si="147"/>
        <v>1307.3</v>
      </c>
      <c r="P316" s="11">
        <f t="shared" si="147"/>
        <v>0</v>
      </c>
      <c r="Q316" s="11">
        <f t="shared" si="147"/>
        <v>1307.3</v>
      </c>
      <c r="R316" s="11">
        <f t="shared" si="147"/>
        <v>0</v>
      </c>
      <c r="S316" s="11">
        <f t="shared" si="147"/>
        <v>1307.3</v>
      </c>
    </row>
    <row r="317" spans="1:19" ht="15">
      <c r="A317" s="9" t="s">
        <v>62</v>
      </c>
      <c r="B317" s="2" t="s">
        <v>42</v>
      </c>
      <c r="C317" s="2" t="s">
        <v>63</v>
      </c>
      <c r="D317" s="2" t="s">
        <v>10</v>
      </c>
      <c r="E317" s="2" t="s">
        <v>11</v>
      </c>
      <c r="F317" s="2" t="s">
        <v>9</v>
      </c>
      <c r="G317" s="2" t="s">
        <v>9</v>
      </c>
      <c r="H317" s="10">
        <v>0</v>
      </c>
      <c r="I317" s="11">
        <f t="shared" si="147"/>
        <v>1307.3</v>
      </c>
      <c r="J317" s="11">
        <f t="shared" si="147"/>
        <v>0</v>
      </c>
      <c r="K317" s="11">
        <f t="shared" si="147"/>
        <v>1307.3</v>
      </c>
      <c r="L317" s="11">
        <f t="shared" si="147"/>
        <v>0</v>
      </c>
      <c r="M317" s="11">
        <f t="shared" si="147"/>
        <v>1307.3</v>
      </c>
      <c r="N317" s="11">
        <f t="shared" si="147"/>
        <v>0</v>
      </c>
      <c r="O317" s="11">
        <f t="shared" si="147"/>
        <v>1307.3</v>
      </c>
      <c r="P317" s="11">
        <f t="shared" si="147"/>
        <v>0</v>
      </c>
      <c r="Q317" s="11">
        <f t="shared" si="147"/>
        <v>1307.3</v>
      </c>
      <c r="R317" s="11">
        <f t="shared" si="147"/>
        <v>0</v>
      </c>
      <c r="S317" s="11">
        <f t="shared" si="147"/>
        <v>1307.3</v>
      </c>
    </row>
    <row r="318" spans="1:19" ht="76.5">
      <c r="A318" s="9" t="s">
        <v>222</v>
      </c>
      <c r="B318" s="2" t="s">
        <v>42</v>
      </c>
      <c r="C318" s="2" t="s">
        <v>63</v>
      </c>
      <c r="D318" s="2" t="s">
        <v>64</v>
      </c>
      <c r="E318" s="2" t="s">
        <v>11</v>
      </c>
      <c r="F318" s="2" t="s">
        <v>9</v>
      </c>
      <c r="G318" s="2" t="s">
        <v>9</v>
      </c>
      <c r="H318" s="10">
        <v>0</v>
      </c>
      <c r="I318" s="11">
        <f aca="true" t="shared" si="148" ref="I318:S318">SUM(I319:I319)</f>
        <v>1307.3</v>
      </c>
      <c r="J318" s="11">
        <f t="shared" si="148"/>
        <v>0</v>
      </c>
      <c r="K318" s="11">
        <f t="shared" si="148"/>
        <v>1307.3</v>
      </c>
      <c r="L318" s="11">
        <f t="shared" si="148"/>
        <v>0</v>
      </c>
      <c r="M318" s="11">
        <f t="shared" si="148"/>
        <v>1307.3</v>
      </c>
      <c r="N318" s="11">
        <f t="shared" si="148"/>
        <v>0</v>
      </c>
      <c r="O318" s="11">
        <f t="shared" si="148"/>
        <v>1307.3</v>
      </c>
      <c r="P318" s="11">
        <f t="shared" si="148"/>
        <v>0</v>
      </c>
      <c r="Q318" s="11">
        <f t="shared" si="148"/>
        <v>1307.3</v>
      </c>
      <c r="R318" s="11">
        <f t="shared" si="148"/>
        <v>0</v>
      </c>
      <c r="S318" s="11">
        <f t="shared" si="148"/>
        <v>1307.3</v>
      </c>
    </row>
    <row r="319" spans="1:19" ht="38.25">
      <c r="A319" s="9" t="s">
        <v>65</v>
      </c>
      <c r="B319" s="2" t="s">
        <v>42</v>
      </c>
      <c r="C319" s="2" t="s">
        <v>63</v>
      </c>
      <c r="D319" s="2" t="s">
        <v>64</v>
      </c>
      <c r="E319" s="2" t="s">
        <v>66</v>
      </c>
      <c r="F319" s="2" t="s">
        <v>9</v>
      </c>
      <c r="G319" s="2" t="s">
        <v>9</v>
      </c>
      <c r="H319" s="10">
        <v>0</v>
      </c>
      <c r="I319" s="11">
        <v>1307.3</v>
      </c>
      <c r="J319" s="11"/>
      <c r="K319" s="11">
        <f>SUM(I319:J319)</f>
        <v>1307.3</v>
      </c>
      <c r="L319" s="11"/>
      <c r="M319" s="11">
        <f>SUM(K319:L319)</f>
        <v>1307.3</v>
      </c>
      <c r="N319" s="11"/>
      <c r="O319" s="11">
        <f>SUM(M319:N319)</f>
        <v>1307.3</v>
      </c>
      <c r="P319" s="11"/>
      <c r="Q319" s="11">
        <f>SUM(O319:P319)</f>
        <v>1307.3</v>
      </c>
      <c r="R319" s="11"/>
      <c r="S319" s="11">
        <f>SUM(Q319:R319)</f>
        <v>1307.3</v>
      </c>
    </row>
    <row r="320" spans="1:19" ht="63.75">
      <c r="A320" s="1" t="s">
        <v>80</v>
      </c>
      <c r="B320" s="12" t="s">
        <v>81</v>
      </c>
      <c r="C320" s="12" t="s">
        <v>9</v>
      </c>
      <c r="D320" s="12" t="s">
        <v>10</v>
      </c>
      <c r="E320" s="12" t="s">
        <v>11</v>
      </c>
      <c r="F320" s="12" t="s">
        <v>9</v>
      </c>
      <c r="G320" s="12" t="s">
        <v>9</v>
      </c>
      <c r="H320" s="3">
        <v>0</v>
      </c>
      <c r="I320" s="7">
        <f aca="true" t="shared" si="149" ref="I320:S321">SUM(I321)</f>
        <v>4865.1</v>
      </c>
      <c r="J320" s="7">
        <f t="shared" si="149"/>
        <v>0</v>
      </c>
      <c r="K320" s="7">
        <f t="shared" si="149"/>
        <v>4865.1</v>
      </c>
      <c r="L320" s="7">
        <f t="shared" si="149"/>
        <v>-3471.8</v>
      </c>
      <c r="M320" s="7">
        <f t="shared" si="149"/>
        <v>1393.3</v>
      </c>
      <c r="N320" s="7">
        <f t="shared" si="149"/>
        <v>0</v>
      </c>
      <c r="O320" s="7">
        <f t="shared" si="149"/>
        <v>1393.3</v>
      </c>
      <c r="P320" s="7">
        <f t="shared" si="149"/>
        <v>0</v>
      </c>
      <c r="Q320" s="7">
        <f t="shared" si="149"/>
        <v>1393.3</v>
      </c>
      <c r="R320" s="7">
        <f t="shared" si="149"/>
        <v>0</v>
      </c>
      <c r="S320" s="7">
        <f t="shared" si="149"/>
        <v>1393.3</v>
      </c>
    </row>
    <row r="321" spans="1:19" ht="15">
      <c r="A321" s="9" t="s">
        <v>82</v>
      </c>
      <c r="B321" s="2" t="s">
        <v>81</v>
      </c>
      <c r="C321" s="2" t="s">
        <v>83</v>
      </c>
      <c r="D321" s="2" t="s">
        <v>10</v>
      </c>
      <c r="E321" s="2" t="s">
        <v>11</v>
      </c>
      <c r="F321" s="2" t="s">
        <v>9</v>
      </c>
      <c r="G321" s="2" t="s">
        <v>9</v>
      </c>
      <c r="H321" s="10">
        <v>0</v>
      </c>
      <c r="I321" s="11">
        <f t="shared" si="149"/>
        <v>4865.1</v>
      </c>
      <c r="J321" s="11">
        <f t="shared" si="149"/>
        <v>0</v>
      </c>
      <c r="K321" s="11">
        <f t="shared" si="149"/>
        <v>4865.1</v>
      </c>
      <c r="L321" s="11">
        <f t="shared" si="149"/>
        <v>-3471.8</v>
      </c>
      <c r="M321" s="11">
        <f t="shared" si="149"/>
        <v>1393.3</v>
      </c>
      <c r="N321" s="11">
        <f t="shared" si="149"/>
        <v>0</v>
      </c>
      <c r="O321" s="11">
        <f t="shared" si="149"/>
        <v>1393.3</v>
      </c>
      <c r="P321" s="11">
        <f t="shared" si="149"/>
        <v>0</v>
      </c>
      <c r="Q321" s="11">
        <f t="shared" si="149"/>
        <v>1393.3</v>
      </c>
      <c r="R321" s="11">
        <f t="shared" si="149"/>
        <v>0</v>
      </c>
      <c r="S321" s="11">
        <f t="shared" si="149"/>
        <v>1393.3</v>
      </c>
    </row>
    <row r="322" spans="1:19" ht="15">
      <c r="A322" s="9" t="s">
        <v>84</v>
      </c>
      <c r="B322" s="2" t="s">
        <v>81</v>
      </c>
      <c r="C322" s="2" t="s">
        <v>85</v>
      </c>
      <c r="D322" s="2" t="s">
        <v>10</v>
      </c>
      <c r="E322" s="2" t="s">
        <v>11</v>
      </c>
      <c r="F322" s="2" t="s">
        <v>9</v>
      </c>
      <c r="G322" s="2" t="s">
        <v>9</v>
      </c>
      <c r="H322" s="10">
        <v>0</v>
      </c>
      <c r="I322" s="11">
        <f aca="true" t="shared" si="150" ref="I322:O322">SUM(I328,I333,I323)</f>
        <v>4865.1</v>
      </c>
      <c r="J322" s="11">
        <f t="shared" si="150"/>
        <v>0</v>
      </c>
      <c r="K322" s="11">
        <f t="shared" si="150"/>
        <v>4865.1</v>
      </c>
      <c r="L322" s="11">
        <f t="shared" si="150"/>
        <v>-3471.8</v>
      </c>
      <c r="M322" s="11">
        <f t="shared" si="150"/>
        <v>1393.3</v>
      </c>
      <c r="N322" s="11">
        <f t="shared" si="150"/>
        <v>0</v>
      </c>
      <c r="O322" s="11">
        <f t="shared" si="150"/>
        <v>1393.3</v>
      </c>
      <c r="P322" s="11">
        <f>SUM(P328,P333,P323)</f>
        <v>0</v>
      </c>
      <c r="Q322" s="11">
        <f>SUM(Q328,Q333,Q323)</f>
        <v>1393.3</v>
      </c>
      <c r="R322" s="11">
        <f>SUM(R328,R333,R323)</f>
        <v>0</v>
      </c>
      <c r="S322" s="11">
        <f>SUM(S328,S333,S323)</f>
        <v>1393.3</v>
      </c>
    </row>
    <row r="323" spans="1:19" ht="25.5">
      <c r="A323" s="9" t="s">
        <v>34</v>
      </c>
      <c r="B323" s="2" t="s">
        <v>81</v>
      </c>
      <c r="C323" s="2" t="s">
        <v>85</v>
      </c>
      <c r="D323" s="2" t="s">
        <v>236</v>
      </c>
      <c r="E323" s="2" t="s">
        <v>11</v>
      </c>
      <c r="F323" s="2"/>
      <c r="G323" s="2"/>
      <c r="H323" s="10"/>
      <c r="I323" s="11">
        <f aca="true" t="shared" si="151" ref="I323:O323">SUM(I324:I327)</f>
        <v>0</v>
      </c>
      <c r="J323" s="11">
        <f t="shared" si="151"/>
        <v>1393.3</v>
      </c>
      <c r="K323" s="11">
        <f t="shared" si="151"/>
        <v>1393.3</v>
      </c>
      <c r="L323" s="11">
        <f t="shared" si="151"/>
        <v>0</v>
      </c>
      <c r="M323" s="11">
        <f t="shared" si="151"/>
        <v>1393.3</v>
      </c>
      <c r="N323" s="11">
        <f t="shared" si="151"/>
        <v>0</v>
      </c>
      <c r="O323" s="11">
        <f t="shared" si="151"/>
        <v>1393.3</v>
      </c>
      <c r="P323" s="11">
        <f>SUM(P324:P327)</f>
        <v>0</v>
      </c>
      <c r="Q323" s="11">
        <f>SUM(Q324:Q327)</f>
        <v>1393.3</v>
      </c>
      <c r="R323" s="11">
        <f>SUM(R324:R327)</f>
        <v>0</v>
      </c>
      <c r="S323" s="11">
        <f>SUM(S324:S327)</f>
        <v>1393.3</v>
      </c>
    </row>
    <row r="324" spans="1:19" ht="25.5">
      <c r="A324" s="9" t="s">
        <v>18</v>
      </c>
      <c r="B324" s="2" t="s">
        <v>81</v>
      </c>
      <c r="C324" s="2" t="s">
        <v>85</v>
      </c>
      <c r="D324" s="2" t="s">
        <v>236</v>
      </c>
      <c r="E324" s="2" t="s">
        <v>19</v>
      </c>
      <c r="F324" s="2"/>
      <c r="G324" s="2"/>
      <c r="H324" s="10"/>
      <c r="I324" s="11"/>
      <c r="J324" s="11">
        <v>1180.6</v>
      </c>
      <c r="K324" s="11">
        <f>SUM(I324:J324)</f>
        <v>1180.6</v>
      </c>
      <c r="L324" s="11"/>
      <c r="M324" s="11">
        <f>SUM(K324:L324)</f>
        <v>1180.6</v>
      </c>
      <c r="N324" s="11"/>
      <c r="O324" s="11">
        <f>SUM(M324:N324)</f>
        <v>1180.6</v>
      </c>
      <c r="P324" s="11"/>
      <c r="Q324" s="11">
        <f>SUM(O324:P324)</f>
        <v>1180.6</v>
      </c>
      <c r="R324" s="11"/>
      <c r="S324" s="11">
        <f>SUM(Q324:R324)</f>
        <v>1180.6</v>
      </c>
    </row>
    <row r="325" spans="1:19" ht="38.25">
      <c r="A325" s="9" t="s">
        <v>22</v>
      </c>
      <c r="B325" s="2" t="s">
        <v>81</v>
      </c>
      <c r="C325" s="2" t="s">
        <v>85</v>
      </c>
      <c r="D325" s="2" t="s">
        <v>236</v>
      </c>
      <c r="E325" s="2" t="s">
        <v>23</v>
      </c>
      <c r="F325" s="2"/>
      <c r="G325" s="2"/>
      <c r="H325" s="10"/>
      <c r="I325" s="11"/>
      <c r="J325" s="11">
        <v>163.7</v>
      </c>
      <c r="K325" s="11">
        <f>SUM(I325:J325)</f>
        <v>163.7</v>
      </c>
      <c r="L325" s="11"/>
      <c r="M325" s="11">
        <f>SUM(K325:L325)</f>
        <v>163.7</v>
      </c>
      <c r="N325" s="11"/>
      <c r="O325" s="11">
        <f>SUM(M325:N325)</f>
        <v>163.7</v>
      </c>
      <c r="P325" s="11"/>
      <c r="Q325" s="11">
        <f>SUM(O325:P325)</f>
        <v>163.7</v>
      </c>
      <c r="R325" s="11"/>
      <c r="S325" s="11">
        <f>SUM(Q325:R325)</f>
        <v>163.7</v>
      </c>
    </row>
    <row r="326" spans="1:19" ht="38.25">
      <c r="A326" s="9" t="s">
        <v>24</v>
      </c>
      <c r="B326" s="2" t="s">
        <v>81</v>
      </c>
      <c r="C326" s="2" t="s">
        <v>85</v>
      </c>
      <c r="D326" s="2" t="s">
        <v>236</v>
      </c>
      <c r="E326" s="2" t="s">
        <v>25</v>
      </c>
      <c r="F326" s="2"/>
      <c r="G326" s="2"/>
      <c r="H326" s="10"/>
      <c r="I326" s="11"/>
      <c r="J326" s="11">
        <v>47</v>
      </c>
      <c r="K326" s="11">
        <f>SUM(I326:J326)</f>
        <v>47</v>
      </c>
      <c r="L326" s="11"/>
      <c r="M326" s="11">
        <f>SUM(K326:L326)</f>
        <v>47</v>
      </c>
      <c r="N326" s="11"/>
      <c r="O326" s="11">
        <f>SUM(M326:N326)</f>
        <v>47</v>
      </c>
      <c r="P326" s="11"/>
      <c r="Q326" s="11">
        <f>SUM(O326:P326)</f>
        <v>47</v>
      </c>
      <c r="R326" s="11"/>
      <c r="S326" s="11">
        <f>SUM(Q326:R326)</f>
        <v>47</v>
      </c>
    </row>
    <row r="327" spans="1:19" ht="28.5" customHeight="1">
      <c r="A327" s="9" t="s">
        <v>36</v>
      </c>
      <c r="B327" s="2" t="s">
        <v>81</v>
      </c>
      <c r="C327" s="2" t="s">
        <v>85</v>
      </c>
      <c r="D327" s="2" t="s">
        <v>236</v>
      </c>
      <c r="E327" s="2" t="s">
        <v>37</v>
      </c>
      <c r="F327" s="2"/>
      <c r="G327" s="2"/>
      <c r="H327" s="10"/>
      <c r="I327" s="11"/>
      <c r="J327" s="11">
        <v>2</v>
      </c>
      <c r="K327" s="11">
        <f>SUM(I327:J327)</f>
        <v>2</v>
      </c>
      <c r="L327" s="11"/>
      <c r="M327" s="11">
        <f>SUM(K327:L327)</f>
        <v>2</v>
      </c>
      <c r="N327" s="11"/>
      <c r="O327" s="11">
        <f>SUM(M327:N327)</f>
        <v>2</v>
      </c>
      <c r="P327" s="11"/>
      <c r="Q327" s="11">
        <f>SUM(O327:P327)</f>
        <v>2</v>
      </c>
      <c r="R327" s="11"/>
      <c r="S327" s="11">
        <f>SUM(Q327:R327)</f>
        <v>2</v>
      </c>
    </row>
    <row r="328" spans="1:19" ht="25.5" hidden="1">
      <c r="A328" s="9" t="s">
        <v>34</v>
      </c>
      <c r="B328" s="2" t="s">
        <v>81</v>
      </c>
      <c r="C328" s="2" t="s">
        <v>85</v>
      </c>
      <c r="D328" s="2" t="s">
        <v>35</v>
      </c>
      <c r="E328" s="2" t="s">
        <v>11</v>
      </c>
      <c r="F328" s="2" t="s">
        <v>9</v>
      </c>
      <c r="G328" s="2" t="s">
        <v>9</v>
      </c>
      <c r="H328" s="10">
        <v>0</v>
      </c>
      <c r="I328" s="11">
        <f aca="true" t="shared" si="152" ref="I328:O328">SUM(I329:I332)</f>
        <v>1393.3</v>
      </c>
      <c r="J328" s="11">
        <f t="shared" si="152"/>
        <v>-1393.3</v>
      </c>
      <c r="K328" s="11">
        <f t="shared" si="152"/>
        <v>0</v>
      </c>
      <c r="L328" s="11">
        <f t="shared" si="152"/>
        <v>0</v>
      </c>
      <c r="M328" s="11">
        <f t="shared" si="152"/>
        <v>0</v>
      </c>
      <c r="N328" s="11">
        <f t="shared" si="152"/>
        <v>0</v>
      </c>
      <c r="O328" s="11">
        <f t="shared" si="152"/>
        <v>0</v>
      </c>
      <c r="P328" s="11">
        <f>SUM(P329:P332)</f>
        <v>0</v>
      </c>
      <c r="Q328" s="11">
        <f>SUM(Q329:Q332)</f>
        <v>0</v>
      </c>
      <c r="R328" s="11">
        <f>SUM(R329:R332)</f>
        <v>0</v>
      </c>
      <c r="S328" s="11">
        <f>SUM(S329:S332)</f>
        <v>0</v>
      </c>
    </row>
    <row r="329" spans="1:19" ht="25.5" hidden="1">
      <c r="A329" s="9" t="s">
        <v>18</v>
      </c>
      <c r="B329" s="2" t="s">
        <v>81</v>
      </c>
      <c r="C329" s="2" t="s">
        <v>85</v>
      </c>
      <c r="D329" s="2" t="s">
        <v>35</v>
      </c>
      <c r="E329" s="2" t="s">
        <v>19</v>
      </c>
      <c r="F329" s="2" t="s">
        <v>9</v>
      </c>
      <c r="G329" s="2" t="s">
        <v>9</v>
      </c>
      <c r="H329" s="10">
        <v>0</v>
      </c>
      <c r="I329" s="11">
        <v>1216.8</v>
      </c>
      <c r="J329" s="11">
        <v>-1216.8</v>
      </c>
      <c r="K329" s="11">
        <f>SUM(I329:J329)</f>
        <v>0</v>
      </c>
      <c r="L329" s="11"/>
      <c r="M329" s="11">
        <f>SUM(K329:L329)</f>
        <v>0</v>
      </c>
      <c r="N329" s="11"/>
      <c r="O329" s="11">
        <f>SUM(M329:N329)</f>
        <v>0</v>
      </c>
      <c r="P329" s="11"/>
      <c r="Q329" s="11">
        <f>SUM(O329:P329)</f>
        <v>0</v>
      </c>
      <c r="R329" s="11"/>
      <c r="S329" s="11">
        <f>SUM(Q329:R329)</f>
        <v>0</v>
      </c>
    </row>
    <row r="330" spans="1:19" ht="38.25" hidden="1">
      <c r="A330" s="9" t="s">
        <v>22</v>
      </c>
      <c r="B330" s="2" t="s">
        <v>81</v>
      </c>
      <c r="C330" s="2" t="s">
        <v>85</v>
      </c>
      <c r="D330" s="2" t="s">
        <v>35</v>
      </c>
      <c r="E330" s="2" t="s">
        <v>23</v>
      </c>
      <c r="F330" s="2" t="s">
        <v>9</v>
      </c>
      <c r="G330" s="2" t="s">
        <v>9</v>
      </c>
      <c r="H330" s="10">
        <v>0</v>
      </c>
      <c r="I330" s="11">
        <v>127.5</v>
      </c>
      <c r="J330" s="11">
        <v>-127.5</v>
      </c>
      <c r="K330" s="11">
        <f>SUM(I330:J330)</f>
        <v>0</v>
      </c>
      <c r="L330" s="11"/>
      <c r="M330" s="11">
        <f>SUM(K330:L330)</f>
        <v>0</v>
      </c>
      <c r="N330" s="11"/>
      <c r="O330" s="11">
        <f>SUM(M330:N330)</f>
        <v>0</v>
      </c>
      <c r="P330" s="11"/>
      <c r="Q330" s="11">
        <f>SUM(O330:P330)</f>
        <v>0</v>
      </c>
      <c r="R330" s="11"/>
      <c r="S330" s="11">
        <f>SUM(Q330:R330)</f>
        <v>0</v>
      </c>
    </row>
    <row r="331" spans="1:19" ht="38.25" hidden="1">
      <c r="A331" s="9" t="s">
        <v>24</v>
      </c>
      <c r="B331" s="2" t="s">
        <v>81</v>
      </c>
      <c r="C331" s="2" t="s">
        <v>85</v>
      </c>
      <c r="D331" s="2" t="s">
        <v>35</v>
      </c>
      <c r="E331" s="2" t="s">
        <v>25</v>
      </c>
      <c r="F331" s="2" t="s">
        <v>9</v>
      </c>
      <c r="G331" s="2" t="s">
        <v>9</v>
      </c>
      <c r="H331" s="10">
        <v>0</v>
      </c>
      <c r="I331" s="11">
        <v>47</v>
      </c>
      <c r="J331" s="11">
        <v>-47</v>
      </c>
      <c r="K331" s="11">
        <f>SUM(I331:J331)</f>
        <v>0</v>
      </c>
      <c r="L331" s="11"/>
      <c r="M331" s="11">
        <f>SUM(K331:L331)</f>
        <v>0</v>
      </c>
      <c r="N331" s="11"/>
      <c r="O331" s="11">
        <f>SUM(M331:N331)</f>
        <v>0</v>
      </c>
      <c r="P331" s="11"/>
      <c r="Q331" s="11">
        <f>SUM(O331:P331)</f>
        <v>0</v>
      </c>
      <c r="R331" s="11"/>
      <c r="S331" s="11">
        <f>SUM(Q331:R331)</f>
        <v>0</v>
      </c>
    </row>
    <row r="332" spans="1:19" ht="25.5" hidden="1">
      <c r="A332" s="9" t="s">
        <v>36</v>
      </c>
      <c r="B332" s="2" t="s">
        <v>81</v>
      </c>
      <c r="C332" s="2" t="s">
        <v>85</v>
      </c>
      <c r="D332" s="2" t="s">
        <v>35</v>
      </c>
      <c r="E332" s="2" t="s">
        <v>37</v>
      </c>
      <c r="F332" s="2" t="s">
        <v>9</v>
      </c>
      <c r="G332" s="2" t="s">
        <v>9</v>
      </c>
      <c r="H332" s="10">
        <v>0</v>
      </c>
      <c r="I332" s="11">
        <v>2</v>
      </c>
      <c r="J332" s="11">
        <v>-2</v>
      </c>
      <c r="K332" s="11">
        <f>SUM(I332:J332)</f>
        <v>0</v>
      </c>
      <c r="L332" s="11"/>
      <c r="M332" s="11">
        <f>SUM(K332:L332)</f>
        <v>0</v>
      </c>
      <c r="N332" s="11"/>
      <c r="O332" s="11">
        <f>SUM(M332:N332)</f>
        <v>0</v>
      </c>
      <c r="P332" s="11"/>
      <c r="Q332" s="11">
        <f>SUM(O332:P332)</f>
        <v>0</v>
      </c>
      <c r="R332" s="11"/>
      <c r="S332" s="11">
        <f>SUM(Q332:R332)</f>
        <v>0</v>
      </c>
    </row>
    <row r="333" spans="1:19" ht="51" hidden="1">
      <c r="A333" s="9" t="s">
        <v>223</v>
      </c>
      <c r="B333" s="2" t="s">
        <v>81</v>
      </c>
      <c r="C333" s="2" t="s">
        <v>85</v>
      </c>
      <c r="D333" s="2" t="s">
        <v>86</v>
      </c>
      <c r="E333" s="2" t="s">
        <v>11</v>
      </c>
      <c r="F333" s="2" t="s">
        <v>9</v>
      </c>
      <c r="G333" s="2" t="s">
        <v>9</v>
      </c>
      <c r="H333" s="10">
        <v>0</v>
      </c>
      <c r="I333" s="11">
        <f aca="true" t="shared" si="153" ref="I333:O333">SUM(I334:I335)</f>
        <v>3471.8</v>
      </c>
      <c r="J333" s="11">
        <f t="shared" si="153"/>
        <v>0</v>
      </c>
      <c r="K333" s="11">
        <f t="shared" si="153"/>
        <v>3471.8</v>
      </c>
      <c r="L333" s="11">
        <f t="shared" si="153"/>
        <v>-3471.8</v>
      </c>
      <c r="M333" s="11">
        <f t="shared" si="153"/>
        <v>0</v>
      </c>
      <c r="N333" s="11">
        <f t="shared" si="153"/>
        <v>0</v>
      </c>
      <c r="O333" s="11">
        <f t="shared" si="153"/>
        <v>0</v>
      </c>
      <c r="P333" s="11">
        <f>SUM(P334:P335)</f>
        <v>0</v>
      </c>
      <c r="Q333" s="11">
        <f>SUM(Q334:Q335)</f>
        <v>0</v>
      </c>
      <c r="R333" s="11">
        <f>SUM(R334:R335)</f>
        <v>0</v>
      </c>
      <c r="S333" s="11">
        <f>SUM(S334:S335)</f>
        <v>0</v>
      </c>
    </row>
    <row r="334" spans="1:19" ht="15" hidden="1">
      <c r="A334" s="9" t="s">
        <v>39</v>
      </c>
      <c r="B334" s="2" t="s">
        <v>81</v>
      </c>
      <c r="C334" s="2" t="s">
        <v>85</v>
      </c>
      <c r="D334" s="2" t="s">
        <v>86</v>
      </c>
      <c r="E334" s="2" t="s">
        <v>40</v>
      </c>
      <c r="F334" s="2" t="s">
        <v>9</v>
      </c>
      <c r="G334" s="2" t="s">
        <v>9</v>
      </c>
      <c r="H334" s="10">
        <v>0</v>
      </c>
      <c r="I334" s="11">
        <v>3471.8</v>
      </c>
      <c r="J334" s="11">
        <v>-3471.8</v>
      </c>
      <c r="K334" s="11">
        <f>SUM(I334:J334)</f>
        <v>0</v>
      </c>
      <c r="L334" s="11"/>
      <c r="M334" s="11">
        <f>SUM(K334:L334)</f>
        <v>0</v>
      </c>
      <c r="N334" s="11"/>
      <c r="O334" s="11">
        <f>SUM(M334:N334)</f>
        <v>0</v>
      </c>
      <c r="P334" s="11"/>
      <c r="Q334" s="11">
        <f>SUM(O334:P334)</f>
        <v>0</v>
      </c>
      <c r="R334" s="11"/>
      <c r="S334" s="11">
        <f>SUM(Q334:R334)</f>
        <v>0</v>
      </c>
    </row>
    <row r="335" spans="1:19" ht="51" hidden="1">
      <c r="A335" s="9" t="s">
        <v>254</v>
      </c>
      <c r="B335" s="2" t="s">
        <v>81</v>
      </c>
      <c r="C335" s="2" t="s">
        <v>85</v>
      </c>
      <c r="D335" s="2" t="s">
        <v>86</v>
      </c>
      <c r="E335" s="2" t="s">
        <v>255</v>
      </c>
      <c r="F335" s="2"/>
      <c r="G335" s="2"/>
      <c r="H335" s="10"/>
      <c r="I335" s="11"/>
      <c r="J335" s="11">
        <v>3471.8</v>
      </c>
      <c r="K335" s="11">
        <f>SUM(I335:J335)</f>
        <v>3471.8</v>
      </c>
      <c r="L335" s="11">
        <v>-3471.8</v>
      </c>
      <c r="M335" s="11">
        <f>SUM(K335:L335)</f>
        <v>0</v>
      </c>
      <c r="N335" s="11"/>
      <c r="O335" s="11">
        <f>SUM(M335:N335)</f>
        <v>0</v>
      </c>
      <c r="P335" s="11"/>
      <c r="Q335" s="11">
        <f>SUM(O335:P335)</f>
        <v>0</v>
      </c>
      <c r="R335" s="11"/>
      <c r="S335" s="11">
        <f>SUM(Q335:R335)</f>
        <v>0</v>
      </c>
    </row>
    <row r="336" spans="1:19" ht="15">
      <c r="A336" s="32" t="s">
        <v>87</v>
      </c>
      <c r="B336" s="32"/>
      <c r="C336" s="32"/>
      <c r="D336" s="32"/>
      <c r="E336" s="32"/>
      <c r="F336" s="32"/>
      <c r="G336" s="32"/>
      <c r="H336" s="4">
        <v>0</v>
      </c>
      <c r="I336" s="7">
        <f aca="true" t="shared" si="154" ref="I336:S336">SUM(I23,I174,I202,I320,)</f>
        <v>139549.30000000002</v>
      </c>
      <c r="J336" s="24">
        <f t="shared" si="154"/>
        <v>2875.4430999999986</v>
      </c>
      <c r="K336" s="24">
        <f t="shared" si="154"/>
        <v>142424.7431</v>
      </c>
      <c r="L336" s="24">
        <f t="shared" si="154"/>
        <v>-121.72200000000021</v>
      </c>
      <c r="M336" s="24">
        <f t="shared" si="154"/>
        <v>142303.02109999998</v>
      </c>
      <c r="N336" s="24">
        <f t="shared" si="154"/>
        <v>0</v>
      </c>
      <c r="O336" s="24">
        <f t="shared" si="154"/>
        <v>142303.02109999998</v>
      </c>
      <c r="P336" s="7">
        <f t="shared" si="154"/>
        <v>213.70000000000002</v>
      </c>
      <c r="Q336" s="24">
        <f t="shared" si="154"/>
        <v>142516.72109999997</v>
      </c>
      <c r="R336" s="28">
        <f t="shared" si="154"/>
        <v>5769.908159999999</v>
      </c>
      <c r="S336" s="28">
        <f t="shared" si="154"/>
        <v>148286.62926</v>
      </c>
    </row>
    <row r="337" ht="15">
      <c r="I337" s="8"/>
    </row>
    <row r="338" ht="15">
      <c r="I338" s="5"/>
    </row>
    <row r="339" ht="15">
      <c r="I339" s="6"/>
    </row>
  </sheetData>
  <sheetProtection/>
  <mergeCells count="6">
    <mergeCell ref="A20:S20"/>
    <mergeCell ref="A336:G336"/>
    <mergeCell ref="A16:S16"/>
    <mergeCell ref="A17:S17"/>
    <mergeCell ref="A18:S18"/>
    <mergeCell ref="A19:S19"/>
  </mergeCells>
  <printOptions/>
  <pageMargins left="1.1811023622047245" right="0.1968503937007874" top="0.3937007874015748" bottom="0.3937007874015748" header="0.3937007874015748" footer="0.5118110236220472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ЕГ</cp:lastModifiedBy>
  <cp:lastPrinted>2012-09-06T07:28:22Z</cp:lastPrinted>
  <dcterms:created xsi:type="dcterms:W3CDTF">2011-11-11T05:08:32Z</dcterms:created>
  <dcterms:modified xsi:type="dcterms:W3CDTF">2012-10-01T06:51:46Z</dcterms:modified>
  <cp:category/>
  <cp:version/>
  <cp:contentType/>
  <cp:contentStatus/>
</cp:coreProperties>
</file>