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firstSheet="1" activeTab="4"/>
  </bookViews>
  <sheets>
    <sheet name="доходы (с платн.)" sheetId="1" r:id="rId1"/>
    <sheet name="расшир. вариант" sheetId="2" r:id="rId2"/>
    <sheet name="сокращ.№13 от 26.04.12г." sheetId="3" r:id="rId3"/>
    <sheet name="сокращ. №21 от 21.06.12 г." sheetId="4" r:id="rId4"/>
    <sheet name="сокращ. № 25 от 23.08.12 г." sheetId="5" r:id="rId5"/>
  </sheets>
  <externalReferences>
    <externalReference r:id="rId8"/>
  </externalReference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'доходы (с платн.)'!$7:$8</definedName>
    <definedName name="_xlnm.Print_Titles" localSheetId="1">'расшир. вариант'!$15:$16</definedName>
    <definedName name="_xlnm.Print_Titles" localSheetId="4">'сокращ. № 25 от 23.08.12 г.'!$15:$16</definedName>
    <definedName name="_xlnm.Print_Titles" localSheetId="3">'сокращ. №21 от 21.06.12 г.'!$13:$14</definedName>
    <definedName name="_xlnm.Print_Titles" localSheetId="2">'сокращ.№13 от 26.04.12г.'!$11:$12</definedName>
  </definedNames>
  <calcPr fullCalcOnLoad="1"/>
</workbook>
</file>

<file path=xl/sharedStrings.xml><?xml version="1.0" encoding="utf-8"?>
<sst xmlns="http://schemas.openxmlformats.org/spreadsheetml/2006/main" count="1165" uniqueCount="248">
  <si>
    <t>Наименование показателя</t>
  </si>
  <si>
    <t>Код дохода по КД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</si>
  <si>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</si>
  <si>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</si>
  <si>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</si>
  <si>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</si>
  <si>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</si>
  <si>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</si>
  <si>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</si>
  <si>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</si>
  <si>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</si>
  <si>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000 1 01 02021 01 0000 110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</si>
  <si>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</si>
  <si>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НАЛОГИ НА СОВОКУПНЫЙ ДОХОД</t>
  </si>
  <si>
    <t>000 1 05 00000 00 0000 000</t>
  </si>
  <si>
    <t>Единый налог на вменённый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</si>
  <si>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</si>
  <si>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</si>
  <si>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</si>
  <si>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</si>
  <si>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</si>
  <si>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</si>
  <si>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Налоги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</si>
  <si>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</si>
  <si>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</si>
  <si>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</si>
  <si>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 xml:space="preserve">ГОСУДАРСТВЕННАЯ ПОШЛИНА, СБОРЫ 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</si>
  <si>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</si>
  <si>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</si>
  <si>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</si>
  <si>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</si>
  <si>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</si>
  <si>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</si>
  <si>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000 1 08 07000 01 0000 110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</si>
  <si>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</si>
  <si>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</si>
  <si>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</si>
  <si>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</si>
  <si>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</si>
  <si>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</si>
  <si>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</si>
  <si>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</si>
  <si>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</si>
  <si>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</si>
  <si>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</si>
  <si>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</si>
  <si>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</si>
  <si>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</si>
  <si>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</si>
  <si>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</si>
  <si>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</si>
  <si>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</si>
  <si>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</si>
  <si>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</si>
  <si>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</si>
  <si>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</si>
  <si>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</si>
  <si>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</si>
  <si>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</si>
  <si>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</si>
  <si>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</si>
  <si>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</si>
  <si>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</si>
  <si>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</si>
  <si>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</si>
  <si>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</si>
  <si>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</si>
  <si>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</si>
  <si>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</si>
  <si>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</si>
  <si>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</si>
  <si>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</si>
  <si>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</si>
  <si>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</si>
  <si>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</si>
  <si>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</si>
  <si>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</si>
  <si>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</si>
  <si>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</si>
  <si>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</si>
  <si>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</si>
  <si>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</si>
  <si>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</si>
  <si>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</si>
  <si>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</si>
  <si>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</si>
  <si>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</si>
  <si>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</si>
  <si>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000 1 16 03030 01 0000 140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</si>
  <si>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</si>
  <si>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</si>
  <si>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</si>
  <si>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</si>
  <si>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</si>
  <si>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</si>
  <si>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Прочие поступления от денежных взысканий (штрафов) и иных сумм в возмещение ущерба </t>
  </si>
  <si>
    <t>000 1 16 90000 00 0000 140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</si>
  <si>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</si>
  <si>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</si>
  <si>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</si>
  <si>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</si>
  <si>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</si>
  <si>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</si>
  <si>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</si>
  <si>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</si>
  <si>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</si>
  <si>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</si>
  <si>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</si>
  <si>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</si>
  <si>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Всего:</t>
  </si>
  <si>
    <t xml:space="preserve">Сумма, </t>
  </si>
  <si>
    <t>тыс.руб.</t>
  </si>
  <si>
    <t>Прочие субсидии</t>
  </si>
  <si>
    <t>Прочие субсидии бюджетам муниципальных районов</t>
  </si>
  <si>
    <t>000 2 02 02999 00 0000 151</t>
  </si>
  <si>
    <t>000 2 02 02999 05 0000 151</t>
  </si>
  <si>
    <t xml:space="preserve">* субсидии бюджетам муниципальных районов и городских округов на дополнительное финансирование мероприятий по организации питания в муниципальных общеобразовательных учреждениях Ивановской области в соответствии с Законом Ивановской области от 27.05.2005 № 93-ОЗ «Об образовании в Ивановской области» 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</si>
  <si>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</si>
  <si>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</si>
  <si>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</si>
  <si>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</si>
  <si>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</si>
  <si>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000 2 02 03024 00 0000 151</t>
  </si>
  <si>
    <t>000 2 02 03024 05 0000 151</t>
  </si>
  <si>
    <t xml:space="preserve"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в соответствии с Законом Ивановской области от 09.01.2007 № 1-ОЗ «О комиссиях по делам несовершеннолетних и защите их прав в Ивановской области» </t>
  </si>
  <si>
    <t xml:space="preserve">* субвенци бюджетам муниципальных районов, городских округов Ивановской области на осуществление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</t>
  </si>
  <si>
    <t>* субвенции бюджетам муниципальных районов и городских округов на обеспечение полноценным питанием детей в возрасте до трех лет</t>
  </si>
  <si>
    <t>* субвенции бюджетам муниципальных районов, городских округов на осуществление отдельных государственных полномочий Ивановской области в сфере здравоохранения в части организации оказания скорой медицинской помощи в учреждениях и подразделениях скорой медицинской помощи муниципальной системы здравоохранения, организации оказания первичной медико-санитарной помощи, включая медицинскую помощь женщинам в период беременности, во время и после родов, в муниципальных учреждениях здравоохранения Ивановской области и их соответствующих структурных подразделениях, в том числе медицинских и иных услуг, предоставляемых в паталогоанатомических отделениях, молочных кухнях, отделениях сестринского ухода</t>
  </si>
  <si>
    <t xml:space="preserve"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Законом Ивановской области от 27.05.2005 № 93-ОЗ «Об образовании в Ивановской области» в школах-детских садах, начальных, неполных средних и средних школах </t>
  </si>
  <si>
    <t xml:space="preserve"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содержанию, обучению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группах), в соответствии с Законом Ивановской области от 27.05.2005 № 93-ОЗ «Об образовании в Ивановской области» </t>
  </si>
  <si>
    <t xml:space="preserve"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 и воспитанию детей-сирот и детей, оставшихся без попечения родителей, находящихся под опекой, детей-инвалидов в дошкольных группах в общеобразовательных учреждениях, в соответствии с Законом Ивановской области от 27.05.2005 № 93-ОЗ «Об образовании в Ивановской области» </t>
  </si>
  <si>
    <t>* субвенции бюджетам муниципальных образований на осуществление переданных государственных полномочий на организацию двухразового питания детей-сирот и детей, находящихся в трудной жизненной ситуации, в лагерях дневного пребывания в соответствии с Законом Ивановской области от 06.05.1997 № 9-ОЗ «О защите прав ребенка»</t>
  </si>
  <si>
    <t>* субвенции бюджетам муниципальных районов и городских округов на ежемесячное денежное вознаграждение педагогическим работникам муниципальных образовательных учреждений за выполнение функций классного руководителя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</si>
  <si>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 в соответствии с Законом Ивановской области от 07.06.2010 № 52-ОЗ «О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правонарушений»</t>
  </si>
  <si>
    <t>* субвенции бюджетам муниципальных районов и городских округов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соответствии с Законом Ивановской области от 15.02.2007 № 32-ОЗ «О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образования»</t>
  </si>
  <si>
    <t>* субвенции бюджетам муниципальных районов на осуществление государственных полномочий по поддержке сельскохозяйственного производства в части предоставления субсидий сельскохозяйственным товаропроизводителям на реализацию молока с установлением ставок на 1 тонну реализованного молока в соответствии с Законом Ивановской области от 30.10.2008 № 125-ОЗ «О государственной поддержке сельскохозяйственного производства в Ивановской области и наделении органов местного самоуправления муниципальных районов Ивановской области отдельными государственными полномочиями в сфере поддержки сельскохозяйственного производства»</t>
  </si>
  <si>
    <t>000 2 02 03000 00 0000 151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</si>
  <si>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</si>
  <si>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</si>
  <si>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</si>
  <si>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>000 1 11 09045 05 0000 120</t>
  </si>
  <si>
    <t>000 1 05 02010 02 0000 110</t>
  </si>
  <si>
    <t>000 1 05 03010 01 0000 110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</si>
  <si>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водительских удостоверений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</si>
  <si>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</si>
  <si>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</si>
  <si>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000 1 09 04053 05 0000 110</t>
  </si>
  <si>
    <t>000 1 09 07033 05 0000 110</t>
  </si>
  <si>
    <t>000 1 09 07053 05 0000 110</t>
  </si>
  <si>
    <t>000 1 11 05013 10 0000 120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</si>
  <si>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</si>
  <si>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</si>
  <si>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</si>
  <si>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</si>
  <si>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</si>
  <si>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</si>
  <si>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</si>
  <si>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</si>
  <si>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</si>
  <si>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</si>
  <si>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000 1 13 0000 00 0000 000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</si>
  <si>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</si>
  <si>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</si>
  <si>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</si>
  <si>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</si>
  <si>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</si>
  <si>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</si>
  <si>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</si>
  <si>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000 1 01 02070 01 0000 110</t>
  </si>
  <si>
    <t xml:space="preserve">Приложение №  2 </t>
  </si>
  <si>
    <t xml:space="preserve">* субсидии бюджетам муниципальных образований Ивановской области на выплату Губернаторской надбавки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 </t>
  </si>
  <si>
    <t>* субсидии бюджетам муниципальных районов и городских округов на повышение заработной платы педагогическим работникам муниципальных дошкольных образовательных учреждений Ивановской области и дошкольных групп в муниципальных общеобразовательных учреждениях Ивановской области, реализующих программы дошкольного образования</t>
  </si>
  <si>
    <t>к решению Совета № 64 от 22.12.2011 г.</t>
  </si>
  <si>
    <t>Доходы бюджета Савинского муниципального района на 2012 год</t>
  </si>
  <si>
    <t>Изменения</t>
  </si>
  <si>
    <t xml:space="preserve">Сумма </t>
  </si>
  <si>
    <t>тыс. руб.</t>
  </si>
  <si>
    <t>Сумма по решению от 27.02.2012 г.№ 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</si>
  <si>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</si>
  <si>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</si>
  <si>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</si>
  <si>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000 2 02 04000 00 0000 151</t>
  </si>
  <si>
    <t>000 2 02 04014 00 0000 151</t>
  </si>
  <si>
    <t>000 2 02 04014 05 0000 151</t>
  </si>
  <si>
    <t>Возврат остатков субсидий,субвенций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</si>
  <si>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</si>
  <si>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</si>
  <si>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</si>
  <si>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к решению Совета № 1 от 27.02.2012 г.</t>
  </si>
  <si>
    <t xml:space="preserve">Приложение №  1 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</si>
  <si>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</si>
  <si>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</si>
  <si>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</si>
  <si>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</si>
  <si>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000 1 01 02010 01 0000 110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</si>
  <si>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</si>
  <si>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</si>
  <si>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000 1 12 01050 01 0000 120</t>
  </si>
  <si>
    <t>к решению Совета № 13 от 26.04.2012 г.</t>
  </si>
  <si>
    <t>Сумма по решению от 26.04.2012 г.№ 13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</si>
  <si>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</si>
  <si>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</si>
  <si>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000 1 12 01020 01 0000 120</t>
  </si>
  <si>
    <t>000 1 12 01030 01 0000 120</t>
  </si>
  <si>
    <t>000 1 12 01040 01 0000 120</t>
  </si>
  <si>
    <t>Плата  за   выбросы   загрязняющих   веществ   в     атмосферный воздух стационарными объектами</t>
  </si>
  <si>
    <t>Плата  за   выбросы   загрязняющих   веществ   в   атмосферный воздух передвижными объектами</t>
  </si>
  <si>
    <t xml:space="preserve">Плата за сбросы загрязняющих  веществ  в  водные    объекты </t>
  </si>
  <si>
    <t>Плата  за  размещение  отходов  производства   и   потребления</t>
  </si>
  <si>
    <t>Плата за иные виды  негативного  воздействия  на окружающую среду</t>
  </si>
  <si>
    <t>000 1 17 00000 00 0000 000</t>
  </si>
  <si>
    <t xml:space="preserve">ПРОЧИЕ НЕНАЛОГОВЫЕ ДОХОДЫ </t>
  </si>
  <si>
    <t>000 1 17 05000 00 0000 180</t>
  </si>
  <si>
    <t xml:space="preserve">Прочие неналоговые доходы  </t>
  </si>
  <si>
    <t>000 1 17 05050 05 0000 180</t>
  </si>
  <si>
    <t>Прочие     неналоговые      доходы      бюджетов  муниципальных районов</t>
  </si>
  <si>
    <t>* субсидии бюджетам муниципальных районов и городских округов Ивановской области  на проведение ремонта ждилых помещений, принадлежащих детям - сиротам и детям, оставшимся без попечения родителей, на праве собственности, в рамках реализации  долгосрочной целевой программы "Дети Ивановской области" на 2009-2013 годы в 2012 году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</si>
  <si>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</si>
  <si>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Субсидии бюджетам на  модернизацию  региональных систем общего образования</t>
  </si>
  <si>
    <t>000 2 02 02145 00 0000 151</t>
  </si>
  <si>
    <t>000 2 02 02145 05 0000 151</t>
  </si>
  <si>
    <t>Субсидии  бюджетам  муниципальных   районов   на  модернизацию  региональных систем общего образования</t>
  </si>
  <si>
    <t>Субсидии бюджетам на обеспечение жильем  молодых семей</t>
  </si>
  <si>
    <t>000 2 02 02008 00 0000 151</t>
  </si>
  <si>
    <t>000 2 02 02008 05 0000 151</t>
  </si>
  <si>
    <t>Субсидии  бюджетам  муниципальных   районов   на  обеспечение жильем  молодых семей</t>
  </si>
  <si>
    <t>Субсидии  бюджетам  на  реализацию   федеральных целевых программ</t>
  </si>
  <si>
    <t>000 2 02 02051 00 0000 151</t>
  </si>
  <si>
    <t>Субсидии  бюджетам  муниципальных   районов   на реализацию   федеральных целевых программ</t>
  </si>
  <si>
    <t>000 2 02 02051 05 0000 151</t>
  </si>
  <si>
    <t>* субсидии  бюджетам муниципальных образований Ивановской области на финансовое обеспечение реализации подпрограммы "Государственная поддержка  граждан в сфере ипотечного жилищного кредитования" долгосрочной целевой программы "Жилище" на 2011-2015 годы</t>
  </si>
  <si>
    <t>000 2 02 03007 00 0000 151</t>
  </si>
  <si>
    <t>Субвенции бюджетам  на  составление  (изменение)                                  списков  кандидатов   в   присяжные   заседатели                                   федеральных судов общей юрисдикции в  Российской                                  Федерации</t>
  </si>
  <si>
    <t>000 2 02 03007 05 0000 151</t>
  </si>
  <si>
    <t>Субвенции бюджетам муниципальных районов на  составление  (изменение) списков  кандидатов   в   присяжные   заседатели  федеральных судов общей юрисдикции в  Российской  Федерации</t>
  </si>
  <si>
    <t>Субвенции бюджетам муниципальных образований  на оздоровление детей</t>
  </si>
  <si>
    <t>000 2 02 03033 00 0000 151</t>
  </si>
  <si>
    <t>Субвенции  бюджетам  муниципальных  районов   на оздоровление детей</t>
  </si>
  <si>
    <t>000 2 02 03033 05 0000 151</t>
  </si>
  <si>
    <t xml:space="preserve">* субсидии бюджетам муниципальных районов и городских округов Ивановской области на реализацию аналогичных долгосрочных целевых программ муниципальных образований Ивановской области в целях софинансирования расходов бюджетов муниципальных районов и городских округов Ивановской области по укреплению пожарной безопасности муниципальных общеобразовательных учреждений Ивановской области в 2012 году </t>
  </si>
  <si>
    <t xml:space="preserve">* субвенции бюджетам муниципальных районов,городских округов на осуществление отдельных государственных полномочий Ивановской области в сфере здравоохранения в части осуществления денежных выплат медицинским работникам муниципальных учреждений здравоохранения Ивановской области,оказывающим амбулаторную медицинскую помощь и не получающим денежные выплаты в рамках реализации мероприятия по повышению доступности амбулаторной медицинской помощи Программы модернизации здравоохранения Ивановской области на 2011 - 2012 годы и мероприятий приоритетного национального проекта "Здоровье", на 2012 год </t>
  </si>
  <si>
    <t>к решению Совета № 21 от 21.06.2012 г.</t>
  </si>
  <si>
    <t>Сумма по решению от 21.06.2012 г.№ 21</t>
  </si>
  <si>
    <t>Сумма по решению от 21.06.2012 г.№21</t>
  </si>
  <si>
    <t>* субсидии местным бюджетам из дорожного фонда Ивановской области на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в 2012 году</t>
  </si>
  <si>
    <t>* субсидия   из резервного фонда Правительства Ивановской области на софинансирование оплаты услуг по изготовлению проектно- сметной документации и ее экспертизы на строительство средней общеобразовательной школы в поселке Савино</t>
  </si>
  <si>
    <t>Сумма по решению от 23.08.2012 г.№ 25</t>
  </si>
  <si>
    <t>к решению Совета № 25  от 23.08.2012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</si>
</sst>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  <numFmt numFmtId="172" formatCode="0.0"/>
    <numFmt numFmtId="173" formatCode="0.000000"/>
    <numFmt numFmtId="174" formatCode="#,##0.000"/>
    <numFmt numFmtId="175" formatCode="#,##0.0000"/>
    <numFmt numFmtId="176" formatCode="#,##0.00000"/>
    <numFmt numFmtId="177" formatCode="#,##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0"/>
    </font>
    <font>
      <sz val="9"/>
      <name val="Arial"/>
      <family val="2"/>
    </font>
    <font>
      <sz val="8"/>
      <name val="Arial Cyr"/>
      <family val="2"/>
    </font>
    <font>
      <sz val="8"/>
      <name val="Arial"/>
      <family val="2"/>
    </font>
    <font>
      <i/>
      <sz val="8"/>
      <name val="Arial Cyr"/>
      <family val="0"/>
    </font>
    <font>
      <i/>
      <sz val="9"/>
      <name val="Arial Cyr"/>
      <family val="0"/>
    </font>
    <font>
      <i/>
      <sz val="8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left" indent="17"/>
      <protection/>
    </xf>
    <xf numFmtId="0" fontId="5" fillId="0" borderId="10" xfId="55" applyFont="1" applyBorder="1">
      <alignment/>
      <protection/>
    </xf>
    <xf numFmtId="0" fontId="4" fillId="0" borderId="10" xfId="55" applyFont="1" applyBorder="1">
      <alignment/>
      <protection/>
    </xf>
    <xf numFmtId="164" fontId="3" fillId="0" borderId="11" xfId="55" applyNumberFormat="1" applyFont="1" applyBorder="1">
      <alignment/>
      <protection/>
    </xf>
    <xf numFmtId="164" fontId="3" fillId="0" borderId="10" xfId="55" applyNumberFormat="1" applyFont="1" applyBorder="1">
      <alignment/>
      <protection/>
    </xf>
    <xf numFmtId="0" fontId="6" fillId="0" borderId="10" xfId="55" applyFont="1" applyBorder="1" applyAlignment="1">
      <alignment vertical="center" wrapText="1"/>
      <protection/>
    </xf>
    <xf numFmtId="0" fontId="7" fillId="0" borderId="10" xfId="55" applyFont="1" applyBorder="1">
      <alignment/>
      <protection/>
    </xf>
    <xf numFmtId="164" fontId="7" fillId="0" borderId="10" xfId="55" applyNumberFormat="1" applyFont="1" applyBorder="1">
      <alignment/>
      <protection/>
    </xf>
    <xf numFmtId="0" fontId="8" fillId="0" borderId="10" xfId="55" applyFont="1" applyBorder="1" applyAlignment="1">
      <alignment vertical="center" wrapText="1"/>
      <protection/>
    </xf>
    <xf numFmtId="0" fontId="8" fillId="0" borderId="10" xfId="55" applyFont="1" applyBorder="1">
      <alignment/>
      <protection/>
    </xf>
    <xf numFmtId="164" fontId="9" fillId="0" borderId="10" xfId="55" applyNumberFormat="1" applyFont="1" applyBorder="1">
      <alignment/>
      <protection/>
    </xf>
    <xf numFmtId="0" fontId="10" fillId="0" borderId="10" xfId="55" applyFont="1" applyBorder="1" applyAlignment="1" applyProtection="1">
      <alignment vertical="center" wrapText="1"/>
      <protection/>
    </xf>
    <xf numFmtId="0" fontId="11" fillId="0" borderId="10" xfId="55" applyFont="1" applyBorder="1">
      <alignment/>
      <protection/>
    </xf>
    <xf numFmtId="164" fontId="12" fillId="0" borderId="10" xfId="55" applyNumberFormat="1" applyFont="1" applyBorder="1">
      <alignment/>
      <protection/>
    </xf>
    <xf numFmtId="0" fontId="8" fillId="0" borderId="12" xfId="0" applyFont="1" applyFill="1" applyBorder="1" applyAlignment="1">
      <alignment wrapText="1"/>
    </xf>
    <xf numFmtId="0" fontId="4" fillId="0" borderId="10" xfId="55" applyFont="1" applyBorder="1" applyAlignment="1">
      <alignment vertical="center" wrapText="1"/>
      <protection/>
    </xf>
    <xf numFmtId="0" fontId="6" fillId="0" borderId="10" xfId="55" applyFont="1" applyBorder="1" applyAlignment="1">
      <alignment vertical="center" wrapText="1"/>
      <protection/>
    </xf>
    <xf numFmtId="0" fontId="2" fillId="0" borderId="10" xfId="55" applyBorder="1">
      <alignment/>
      <protection/>
    </xf>
    <xf numFmtId="0" fontId="10" fillId="0" borderId="13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shrinkToFit="1"/>
    </xf>
    <xf numFmtId="0" fontId="3" fillId="0" borderId="10" xfId="55" applyFont="1" applyBorder="1">
      <alignment/>
      <protection/>
    </xf>
    <xf numFmtId="0" fontId="10" fillId="0" borderId="10" xfId="55" applyFont="1" applyBorder="1" applyAlignment="1">
      <alignment vertical="center" wrapText="1"/>
      <protection/>
    </xf>
    <xf numFmtId="0" fontId="12" fillId="0" borderId="10" xfId="55" applyFont="1" applyBorder="1">
      <alignment/>
      <protection/>
    </xf>
    <xf numFmtId="0" fontId="6" fillId="0" borderId="10" xfId="55" applyFont="1" applyBorder="1">
      <alignment/>
      <protection/>
    </xf>
    <xf numFmtId="0" fontId="8" fillId="0" borderId="10" xfId="55" applyFont="1" applyBorder="1" applyAlignment="1">
      <alignment vertical="center" wrapText="1"/>
      <protection/>
    </xf>
    <xf numFmtId="0" fontId="10" fillId="0" borderId="10" xfId="55" applyFont="1" applyBorder="1">
      <alignment/>
      <protection/>
    </xf>
    <xf numFmtId="0" fontId="4" fillId="0" borderId="13" xfId="55" applyFont="1" applyFill="1" applyBorder="1" applyAlignment="1">
      <alignment horizontal="left" wrapText="1"/>
      <protection/>
    </xf>
    <xf numFmtId="49" fontId="4" fillId="0" borderId="10" xfId="55" applyNumberFormat="1" applyFont="1" applyFill="1" applyBorder="1" applyAlignment="1">
      <alignment shrinkToFit="1"/>
      <protection/>
    </xf>
    <xf numFmtId="0" fontId="6" fillId="0" borderId="13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 shrinkToFit="1"/>
      <protection/>
    </xf>
    <xf numFmtId="0" fontId="10" fillId="0" borderId="13" xfId="55" applyFont="1" applyFill="1" applyBorder="1" applyAlignment="1">
      <alignment wrapText="1"/>
      <protection/>
    </xf>
    <xf numFmtId="49" fontId="10" fillId="0" borderId="10" xfId="55" applyNumberFormat="1" applyFont="1" applyFill="1" applyBorder="1" applyAlignment="1">
      <alignment shrinkToFit="1"/>
      <protection/>
    </xf>
    <xf numFmtId="0" fontId="8" fillId="0" borderId="13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shrinkToFit="1"/>
      <protection/>
    </xf>
    <xf numFmtId="0" fontId="6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shrinkToFit="1"/>
    </xf>
    <xf numFmtId="0" fontId="8" fillId="0" borderId="10" xfId="55" applyFont="1" applyBorder="1">
      <alignment/>
      <protection/>
    </xf>
    <xf numFmtId="49" fontId="6" fillId="0" borderId="10" xfId="0" applyNumberFormat="1" applyFont="1" applyFill="1" applyBorder="1" applyAlignment="1">
      <alignment horizontal="left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3" fillId="0" borderId="14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49" fontId="6" fillId="0" borderId="10" xfId="0" applyNumberFormat="1" applyFont="1" applyFill="1" applyBorder="1" applyAlignment="1">
      <alignment shrinkToFit="1"/>
    </xf>
    <xf numFmtId="49" fontId="10" fillId="0" borderId="10" xfId="0" applyNumberFormat="1" applyFont="1" applyFill="1" applyBorder="1" applyAlignment="1">
      <alignment shrinkToFit="1"/>
    </xf>
    <xf numFmtId="0" fontId="12" fillId="0" borderId="10" xfId="0" applyFont="1" applyBorder="1" applyAlignment="1">
      <alignment/>
    </xf>
    <xf numFmtId="0" fontId="59" fillId="0" borderId="10" xfId="0" applyFont="1" applyBorder="1" applyAlignment="1">
      <alignment wrapText="1"/>
    </xf>
    <xf numFmtId="0" fontId="13" fillId="0" borderId="13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shrinkToFit="1"/>
    </xf>
    <xf numFmtId="49" fontId="13" fillId="0" borderId="10" xfId="0" applyNumberFormat="1" applyFont="1" applyFill="1" applyBorder="1" applyAlignment="1">
      <alignment shrinkToFit="1"/>
    </xf>
    <xf numFmtId="0" fontId="60" fillId="0" borderId="10" xfId="0" applyFont="1" applyBorder="1" applyAlignment="1">
      <alignment wrapText="1"/>
    </xf>
    <xf numFmtId="164" fontId="2" fillId="0" borderId="10" xfId="55" applyNumberFormat="1" applyFont="1" applyBorder="1">
      <alignment/>
      <protection/>
    </xf>
    <xf numFmtId="0" fontId="59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shrinkToFit="1"/>
    </xf>
    <xf numFmtId="164" fontId="2" fillId="0" borderId="10" xfId="55" applyNumberFormat="1" applyFont="1" applyBorder="1" applyAlignment="1">
      <alignment/>
      <protection/>
    </xf>
    <xf numFmtId="0" fontId="8" fillId="0" borderId="15" xfId="55" applyFont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shrinkToFi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left" shrinkToFit="1"/>
    </xf>
    <xf numFmtId="164" fontId="16" fillId="0" borderId="10" xfId="55" applyNumberFormat="1" applyFont="1" applyBorder="1">
      <alignment/>
      <protection/>
    </xf>
    <xf numFmtId="0" fontId="2" fillId="0" borderId="0" xfId="55" applyFont="1">
      <alignment/>
      <protection/>
    </xf>
    <xf numFmtId="164" fontId="17" fillId="0" borderId="10" xfId="55" applyNumberFormat="1" applyFont="1" applyBorder="1">
      <alignment/>
      <protection/>
    </xf>
    <xf numFmtId="0" fontId="7" fillId="0" borderId="0" xfId="55" applyFont="1">
      <alignment/>
      <protection/>
    </xf>
    <xf numFmtId="0" fontId="59" fillId="0" borderId="0" xfId="0" applyFont="1" applyAlignment="1">
      <alignment wrapText="1"/>
    </xf>
    <xf numFmtId="0" fontId="12" fillId="0" borderId="0" xfId="55" applyFont="1">
      <alignment/>
      <protection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61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/>
    </xf>
    <xf numFmtId="175" fontId="12" fillId="0" borderId="10" xfId="55" applyNumberFormat="1" applyFont="1" applyBorder="1">
      <alignment/>
      <protection/>
    </xf>
    <xf numFmtId="175" fontId="3" fillId="0" borderId="10" xfId="55" applyNumberFormat="1" applyFont="1" applyBorder="1">
      <alignment/>
      <protection/>
    </xf>
    <xf numFmtId="0" fontId="8" fillId="0" borderId="11" xfId="55" applyFont="1" applyBorder="1">
      <alignment/>
      <protection/>
    </xf>
    <xf numFmtId="164" fontId="9" fillId="0" borderId="11" xfId="55" applyNumberFormat="1" applyFont="1" applyBorder="1">
      <alignment/>
      <protection/>
    </xf>
    <xf numFmtId="0" fontId="8" fillId="0" borderId="11" xfId="55" applyFont="1" applyBorder="1" applyAlignment="1" applyProtection="1">
      <alignment vertical="center" wrapText="1"/>
      <protection/>
    </xf>
    <xf numFmtId="0" fontId="59" fillId="0" borderId="10" xfId="0" applyFont="1" applyBorder="1" applyAlignment="1">
      <alignment horizontal="left" vertical="top" wrapText="1"/>
    </xf>
    <xf numFmtId="0" fontId="10" fillId="0" borderId="10" xfId="55" applyFont="1" applyBorder="1" applyAlignment="1">
      <alignment vertical="center" wrapText="1"/>
      <protection/>
    </xf>
    <xf numFmtId="4" fontId="12" fillId="0" borderId="10" xfId="55" applyNumberFormat="1" applyFont="1" applyBorder="1">
      <alignment/>
      <protection/>
    </xf>
    <xf numFmtId="0" fontId="3" fillId="0" borderId="0" xfId="55" applyFont="1">
      <alignment/>
      <protection/>
    </xf>
    <xf numFmtId="0" fontId="6" fillId="0" borderId="10" xfId="55" applyFont="1" applyBorder="1" applyAlignment="1">
      <alignment horizontal="left" vertical="center" wrapText="1"/>
      <protection/>
    </xf>
    <xf numFmtId="0" fontId="6" fillId="0" borderId="10" xfId="55" applyFont="1" applyBorder="1" applyAlignment="1">
      <alignment horizontal="left"/>
      <protection/>
    </xf>
    <xf numFmtId="0" fontId="7" fillId="0" borderId="0" xfId="55" applyFont="1" applyAlignment="1">
      <alignment horizontal="left"/>
      <protection/>
    </xf>
    <xf numFmtId="0" fontId="10" fillId="0" borderId="10" xfId="55" applyFont="1" applyBorder="1" applyAlignment="1">
      <alignment horizontal="left"/>
      <protection/>
    </xf>
    <xf numFmtId="164" fontId="3" fillId="0" borderId="10" xfId="55" applyNumberFormat="1" applyFont="1" applyBorder="1" applyAlignment="1">
      <alignment horizontal="right"/>
      <protection/>
    </xf>
    <xf numFmtId="164" fontId="7" fillId="0" borderId="10" xfId="55" applyNumberFormat="1" applyFont="1" applyBorder="1" applyAlignment="1">
      <alignment horizontal="right"/>
      <protection/>
    </xf>
    <xf numFmtId="164" fontId="12" fillId="0" borderId="10" xfId="55" applyNumberFormat="1" applyFont="1" applyBorder="1" applyAlignment="1">
      <alignment horizontal="right"/>
      <protection/>
    </xf>
    <xf numFmtId="175" fontId="3" fillId="0" borderId="10" xfId="55" applyNumberFormat="1" applyFont="1" applyBorder="1" applyAlignment="1">
      <alignment horizontal="right"/>
      <protection/>
    </xf>
    <xf numFmtId="175" fontId="7" fillId="0" borderId="10" xfId="55" applyNumberFormat="1" applyFont="1" applyBorder="1" applyAlignment="1">
      <alignment horizontal="right"/>
      <protection/>
    </xf>
    <xf numFmtId="175" fontId="12" fillId="0" borderId="10" xfId="55" applyNumberFormat="1" applyFont="1" applyBorder="1" applyAlignment="1">
      <alignment horizontal="right"/>
      <protection/>
    </xf>
    <xf numFmtId="175" fontId="3" fillId="0" borderId="11" xfId="55" applyNumberFormat="1" applyFont="1" applyBorder="1">
      <alignment/>
      <protection/>
    </xf>
    <xf numFmtId="176" fontId="12" fillId="0" borderId="10" xfId="55" applyNumberFormat="1" applyFont="1" applyBorder="1">
      <alignment/>
      <protection/>
    </xf>
    <xf numFmtId="176" fontId="3" fillId="0" borderId="10" xfId="55" applyNumberFormat="1" applyFont="1" applyBorder="1">
      <alignment/>
      <protection/>
    </xf>
    <xf numFmtId="175" fontId="2" fillId="0" borderId="10" xfId="55" applyNumberFormat="1" applyFont="1" applyBorder="1">
      <alignment/>
      <protection/>
    </xf>
    <xf numFmtId="175" fontId="7" fillId="0" borderId="10" xfId="55" applyNumberFormat="1" applyFont="1" applyBorder="1">
      <alignment/>
      <protection/>
    </xf>
    <xf numFmtId="0" fontId="6" fillId="0" borderId="15" xfId="0" applyFont="1" applyFill="1" applyBorder="1" applyAlignment="1">
      <alignment wrapText="1"/>
    </xf>
    <xf numFmtId="164" fontId="7" fillId="0" borderId="10" xfId="55" applyNumberFormat="1" applyFont="1" applyBorder="1" applyAlignment="1">
      <alignment/>
      <protection/>
    </xf>
    <xf numFmtId="0" fontId="10" fillId="0" borderId="15" xfId="0" applyFont="1" applyFill="1" applyBorder="1" applyAlignment="1">
      <alignment wrapText="1"/>
    </xf>
    <xf numFmtId="164" fontId="12" fillId="0" borderId="10" xfId="55" applyNumberFormat="1" applyFont="1" applyBorder="1" applyAlignment="1">
      <alignment/>
      <protection/>
    </xf>
    <xf numFmtId="0" fontId="0" fillId="0" borderId="0" xfId="0" applyAlignment="1">
      <alignment wrapText="1"/>
    </xf>
    <xf numFmtId="174" fontId="7" fillId="0" borderId="10" xfId="55" applyNumberFormat="1" applyFont="1" applyBorder="1">
      <alignment/>
      <protection/>
    </xf>
    <xf numFmtId="174" fontId="12" fillId="0" borderId="10" xfId="55" applyNumberFormat="1" applyFont="1" applyBorder="1">
      <alignment/>
      <protection/>
    </xf>
    <xf numFmtId="174" fontId="3" fillId="0" borderId="10" xfId="55" applyNumberFormat="1" applyFont="1" applyBorder="1">
      <alignment/>
      <protection/>
    </xf>
    <xf numFmtId="0" fontId="59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15" fillId="0" borderId="0" xfId="55" applyFont="1" applyAlignment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4" fillId="0" borderId="14" xfId="5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0" borderId="14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0" fillId="0" borderId="0" xfId="0" applyAlignment="1">
      <alignment horizontal="left" wrapText="1"/>
    </xf>
    <xf numFmtId="176" fontId="2" fillId="0" borderId="10" xfId="55" applyNumberFormat="1" applyFont="1" applyBorder="1">
      <alignment/>
      <protection/>
    </xf>
    <xf numFmtId="176" fontId="7" fillId="0" borderId="10" xfId="55" applyNumberFormat="1" applyFont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pane xSplit="1" ySplit="9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7" sqref="B27"/>
    </sheetView>
  </sheetViews>
  <sheetFormatPr defaultColWidth="9.140625" defaultRowHeight="15"/>
  <cols>
    <col min="1" max="1" width="49.7109375" style="1" customWidth="1"/>
    <col min="2" max="2" width="24.28125" style="1" customWidth="1"/>
    <col min="3" max="3" width="15.8515625" style="1" customWidth="1"/>
    <col min="4" max="16384" width="9.140625" style="1" customWidth="1"/>
  </cols>
  <sheetData>
    <row r="1" spans="2:3" ht="15">
      <c r="B1" s="119" t="s">
        <v>169</v>
      </c>
      <c r="C1" s="119"/>
    </row>
    <row r="2" spans="2:3" ht="15">
      <c r="B2" s="119" t="s">
        <v>172</v>
      </c>
      <c r="C2" s="119"/>
    </row>
    <row r="4" spans="1:3" ht="20.25" customHeight="1">
      <c r="A4" s="120" t="s">
        <v>173</v>
      </c>
      <c r="B4" s="121"/>
      <c r="C4" s="121"/>
    </row>
    <row r="5" ht="12.75">
      <c r="A5" s="2"/>
    </row>
    <row r="7" spans="1:3" ht="12.75">
      <c r="A7" s="122" t="s">
        <v>0</v>
      </c>
      <c r="B7" s="122" t="s">
        <v>1</v>
      </c>
      <c r="C7" s="50" t="s">
        <v>110</v>
      </c>
    </row>
    <row r="8" spans="1:3" ht="14.25" customHeight="1">
      <c r="A8" s="123"/>
      <c r="B8" s="123"/>
      <c r="C8" s="51" t="s">
        <v>111</v>
      </c>
    </row>
    <row r="9" spans="1:3" ht="15.75">
      <c r="A9" s="3" t="s">
        <v>2</v>
      </c>
      <c r="B9" s="4" t="s">
        <v>3</v>
      </c>
      <c r="C9" s="5">
        <f>SUM(C10,C15,C20,C23,C30,C42,C53,C51,C57,C64)</f>
        <v>21288.199999999997</v>
      </c>
    </row>
    <row r="10" spans="1:3" ht="12.75">
      <c r="A10" s="4" t="s">
        <v>4</v>
      </c>
      <c r="B10" s="4" t="s">
        <v>5</v>
      </c>
      <c r="C10" s="6">
        <f>SUM(C11)</f>
        <v>12647.099999999999</v>
      </c>
    </row>
    <row r="11" spans="1:3" ht="17.25" customHeight="1">
      <c r="A11" s="7" t="s">
        <v>6</v>
      </c>
      <c r="B11" s="8" t="s">
        <v>7</v>
      </c>
      <c r="C11" s="9">
        <f>SUM(C12,C14)</f>
        <v>12647.099999999999</v>
      </c>
    </row>
    <row r="12" spans="1:3" ht="33" customHeight="1">
      <c r="A12" s="10" t="s">
        <v>8</v>
      </c>
      <c r="B12" s="11" t="s">
        <v>9</v>
      </c>
      <c r="C12" s="12">
        <f>SUM(C13)</f>
        <v>12618.3</v>
      </c>
    </row>
    <row r="13" spans="1:3" ht="81" customHeight="1">
      <c r="A13" s="13" t="s">
        <v>10</v>
      </c>
      <c r="B13" s="14" t="s">
        <v>11</v>
      </c>
      <c r="C13" s="15">
        <v>12618.3</v>
      </c>
    </row>
    <row r="14" spans="1:3" ht="45" customHeight="1">
      <c r="A14" s="16" t="s">
        <v>12</v>
      </c>
      <c r="B14" s="70" t="s">
        <v>168</v>
      </c>
      <c r="C14" s="12">
        <v>28.8</v>
      </c>
    </row>
    <row r="15" spans="1:3" ht="18" customHeight="1">
      <c r="A15" s="17" t="s">
        <v>13</v>
      </c>
      <c r="B15" s="4" t="s">
        <v>14</v>
      </c>
      <c r="C15" s="6">
        <f>SUM(C16,C18)</f>
        <v>1643.8</v>
      </c>
    </row>
    <row r="16" spans="1:3" ht="24.75" customHeight="1">
      <c r="A16" s="18" t="s">
        <v>15</v>
      </c>
      <c r="B16" s="19" t="s">
        <v>16</v>
      </c>
      <c r="C16" s="9">
        <f>SUM(C17:C17)</f>
        <v>1600</v>
      </c>
    </row>
    <row r="17" spans="1:3" ht="24.75" customHeight="1">
      <c r="A17" s="20" t="s">
        <v>17</v>
      </c>
      <c r="B17" s="21" t="s">
        <v>141</v>
      </c>
      <c r="C17" s="15">
        <v>1600</v>
      </c>
    </row>
    <row r="18" spans="1:3" ht="15" customHeight="1">
      <c r="A18" s="18" t="s">
        <v>18</v>
      </c>
      <c r="B18" s="19" t="s">
        <v>19</v>
      </c>
      <c r="C18" s="9">
        <f>SUM(C19:C19)</f>
        <v>43.8</v>
      </c>
    </row>
    <row r="19" spans="1:3" ht="16.5" customHeight="1">
      <c r="A19" s="20" t="s">
        <v>18</v>
      </c>
      <c r="B19" s="21" t="s">
        <v>142</v>
      </c>
      <c r="C19" s="15">
        <v>43.8</v>
      </c>
    </row>
    <row r="20" spans="1:3" ht="15" customHeight="1">
      <c r="A20" s="17" t="s">
        <v>20</v>
      </c>
      <c r="B20" s="22" t="s">
        <v>21</v>
      </c>
      <c r="C20" s="6">
        <f>SUM(C21)</f>
        <v>2</v>
      </c>
    </row>
    <row r="21" spans="1:3" ht="15" customHeight="1">
      <c r="A21" s="18" t="s">
        <v>22</v>
      </c>
      <c r="B21" s="8" t="s">
        <v>23</v>
      </c>
      <c r="C21" s="9">
        <f>SUM(C22)</f>
        <v>2</v>
      </c>
    </row>
    <row r="22" spans="1:3" ht="39" customHeight="1">
      <c r="A22" s="23" t="s">
        <v>24</v>
      </c>
      <c r="B22" s="24" t="s">
        <v>25</v>
      </c>
      <c r="C22" s="15">
        <v>2</v>
      </c>
    </row>
    <row r="23" spans="1:3" ht="15.75" customHeight="1">
      <c r="A23" s="17" t="s">
        <v>26</v>
      </c>
      <c r="B23" s="4" t="s">
        <v>27</v>
      </c>
      <c r="C23" s="6">
        <f>SUM(C24,C26)</f>
        <v>617</v>
      </c>
    </row>
    <row r="24" spans="1:3" ht="32.25" customHeight="1">
      <c r="A24" s="18" t="s">
        <v>28</v>
      </c>
      <c r="B24" s="25" t="s">
        <v>29</v>
      </c>
      <c r="C24" s="9">
        <f>SUM(C25)</f>
        <v>383</v>
      </c>
    </row>
    <row r="25" spans="1:3" ht="47.25" customHeight="1">
      <c r="A25" s="26" t="s">
        <v>30</v>
      </c>
      <c r="B25" s="25" t="s">
        <v>31</v>
      </c>
      <c r="C25" s="12">
        <v>383</v>
      </c>
    </row>
    <row r="26" spans="1:3" ht="40.5" customHeight="1">
      <c r="A26" s="18" t="s">
        <v>32</v>
      </c>
      <c r="B26" s="19" t="s">
        <v>33</v>
      </c>
      <c r="C26" s="9">
        <f>SUM(C27,C29)</f>
        <v>234</v>
      </c>
    </row>
    <row r="27" spans="1:3" ht="61.5" customHeight="1">
      <c r="A27" s="26" t="s">
        <v>143</v>
      </c>
      <c r="B27" s="11" t="s">
        <v>34</v>
      </c>
      <c r="C27" s="12">
        <f>SUM(C28)</f>
        <v>231</v>
      </c>
    </row>
    <row r="28" spans="1:3" ht="58.5" customHeight="1">
      <c r="A28" s="55" t="s">
        <v>144</v>
      </c>
      <c r="B28" s="27" t="s">
        <v>145</v>
      </c>
      <c r="C28" s="15">
        <v>231</v>
      </c>
    </row>
    <row r="29" spans="1:3" ht="25.5" customHeight="1">
      <c r="A29" s="64" t="s">
        <v>35</v>
      </c>
      <c r="B29" s="11" t="s">
        <v>36</v>
      </c>
      <c r="C29" s="12">
        <v>3</v>
      </c>
    </row>
    <row r="30" spans="1:3" ht="39.75" customHeight="1">
      <c r="A30" s="28" t="s">
        <v>37</v>
      </c>
      <c r="B30" s="29" t="s">
        <v>38</v>
      </c>
      <c r="C30" s="6">
        <f>SUM(C31,C35,C37)</f>
        <v>55.4</v>
      </c>
    </row>
    <row r="31" spans="1:3" ht="12" customHeight="1">
      <c r="A31" s="30" t="s">
        <v>39</v>
      </c>
      <c r="B31" s="31" t="s">
        <v>40</v>
      </c>
      <c r="C31" s="9">
        <f>SUM(C32:C33)</f>
        <v>49</v>
      </c>
    </row>
    <row r="32" spans="1:3" ht="12" customHeight="1">
      <c r="A32" s="34" t="s">
        <v>41</v>
      </c>
      <c r="B32" s="35" t="s">
        <v>42</v>
      </c>
      <c r="C32" s="12">
        <v>7</v>
      </c>
    </row>
    <row r="33" spans="1:3" ht="23.25" customHeight="1">
      <c r="A33" s="34" t="s">
        <v>43</v>
      </c>
      <c r="B33" s="35" t="s">
        <v>44</v>
      </c>
      <c r="C33" s="12">
        <f>SUM(C34)</f>
        <v>42</v>
      </c>
    </row>
    <row r="34" spans="1:3" ht="24" customHeight="1">
      <c r="A34" s="32" t="s">
        <v>45</v>
      </c>
      <c r="B34" s="33" t="s">
        <v>146</v>
      </c>
      <c r="C34" s="15">
        <v>42</v>
      </c>
    </row>
    <row r="35" spans="1:3" ht="22.5" customHeight="1">
      <c r="A35" s="30" t="s">
        <v>46</v>
      </c>
      <c r="B35" s="31" t="s">
        <v>47</v>
      </c>
      <c r="C35" s="9">
        <f>SUM(C36)</f>
        <v>2.4</v>
      </c>
    </row>
    <row r="36" spans="1:3" ht="12" customHeight="1">
      <c r="A36" s="34" t="s">
        <v>48</v>
      </c>
      <c r="B36" s="35" t="s">
        <v>49</v>
      </c>
      <c r="C36" s="12">
        <v>2.4</v>
      </c>
    </row>
    <row r="37" spans="1:3" ht="24.75" customHeight="1">
      <c r="A37" s="30" t="s">
        <v>50</v>
      </c>
      <c r="B37" s="31" t="s">
        <v>51</v>
      </c>
      <c r="C37" s="9">
        <f>SUM(C38,C40)</f>
        <v>4</v>
      </c>
    </row>
    <row r="38" spans="1:3" ht="38.25" customHeight="1">
      <c r="A38" s="34" t="s">
        <v>52</v>
      </c>
      <c r="B38" s="35" t="s">
        <v>53</v>
      </c>
      <c r="C38" s="12">
        <f>SUM(C39)</f>
        <v>2</v>
      </c>
    </row>
    <row r="39" spans="1:3" ht="49.5" customHeight="1">
      <c r="A39" s="32" t="s">
        <v>54</v>
      </c>
      <c r="B39" s="33" t="s">
        <v>147</v>
      </c>
      <c r="C39" s="15">
        <v>2</v>
      </c>
    </row>
    <row r="40" spans="1:3" ht="12" customHeight="1">
      <c r="A40" s="34" t="s">
        <v>55</v>
      </c>
      <c r="B40" s="35" t="s">
        <v>56</v>
      </c>
      <c r="C40" s="12">
        <f>SUM(C41)</f>
        <v>2</v>
      </c>
    </row>
    <row r="41" spans="1:3" ht="24" customHeight="1">
      <c r="A41" s="32" t="s">
        <v>57</v>
      </c>
      <c r="B41" s="33" t="s">
        <v>148</v>
      </c>
      <c r="C41" s="15">
        <v>2</v>
      </c>
    </row>
    <row r="42" spans="1:3" ht="43.5" customHeight="1">
      <c r="A42" s="17" t="s">
        <v>58</v>
      </c>
      <c r="B42" s="4" t="s">
        <v>59</v>
      </c>
      <c r="C42" s="6">
        <f>SUM(C43,C48)</f>
        <v>900</v>
      </c>
    </row>
    <row r="43" spans="1:3" ht="72" customHeight="1">
      <c r="A43" s="36" t="s">
        <v>60</v>
      </c>
      <c r="B43" s="25" t="s">
        <v>61</v>
      </c>
      <c r="C43" s="9">
        <f>SUM(C44,C46)</f>
        <v>440</v>
      </c>
    </row>
    <row r="44" spans="1:3" ht="43.5" customHeight="1">
      <c r="A44" s="37" t="s">
        <v>62</v>
      </c>
      <c r="B44" s="11" t="s">
        <v>63</v>
      </c>
      <c r="C44" s="12">
        <f>SUM(C45)</f>
        <v>200</v>
      </c>
    </row>
    <row r="45" spans="1:3" ht="57.75" customHeight="1">
      <c r="A45" s="20" t="s">
        <v>64</v>
      </c>
      <c r="B45" s="27" t="s">
        <v>149</v>
      </c>
      <c r="C45" s="15">
        <v>200</v>
      </c>
    </row>
    <row r="46" spans="1:3" ht="59.25" customHeight="1">
      <c r="A46" s="37" t="s">
        <v>138</v>
      </c>
      <c r="B46" s="11" t="s">
        <v>65</v>
      </c>
      <c r="C46" s="12">
        <f>SUM(C47)</f>
        <v>240</v>
      </c>
    </row>
    <row r="47" spans="1:3" ht="58.5" customHeight="1">
      <c r="A47" s="20" t="s">
        <v>66</v>
      </c>
      <c r="B47" s="27" t="s">
        <v>67</v>
      </c>
      <c r="C47" s="15">
        <v>240</v>
      </c>
    </row>
    <row r="48" spans="1:3" ht="74.25" customHeight="1">
      <c r="A48" s="36" t="s">
        <v>68</v>
      </c>
      <c r="B48" s="38" t="s">
        <v>69</v>
      </c>
      <c r="C48" s="9">
        <f>SUM(C49)</f>
        <v>460</v>
      </c>
    </row>
    <row r="49" spans="1:3" ht="60" customHeight="1">
      <c r="A49" s="37" t="s">
        <v>70</v>
      </c>
      <c r="B49" s="40" t="s">
        <v>139</v>
      </c>
      <c r="C49" s="12">
        <f>SUM(C50)</f>
        <v>460</v>
      </c>
    </row>
    <row r="50" spans="1:3" ht="60.75" customHeight="1">
      <c r="A50" s="20" t="s">
        <v>71</v>
      </c>
      <c r="B50" s="21" t="s">
        <v>140</v>
      </c>
      <c r="C50" s="15">
        <v>460</v>
      </c>
    </row>
    <row r="51" spans="1:3" ht="29.25" customHeight="1">
      <c r="A51" s="17" t="s">
        <v>72</v>
      </c>
      <c r="B51" s="4" t="s">
        <v>73</v>
      </c>
      <c r="C51" s="6">
        <f>SUM(C52)</f>
        <v>217.8</v>
      </c>
    </row>
    <row r="52" spans="1:3" ht="17.25" customHeight="1">
      <c r="A52" s="18" t="s">
        <v>74</v>
      </c>
      <c r="B52" s="25" t="s">
        <v>75</v>
      </c>
      <c r="C52" s="9">
        <v>217.8</v>
      </c>
    </row>
    <row r="53" spans="1:3" ht="33" customHeight="1">
      <c r="A53" s="67" t="s">
        <v>161</v>
      </c>
      <c r="B53" s="4" t="s">
        <v>160</v>
      </c>
      <c r="C53" s="6">
        <f>SUM(C54)</f>
        <v>4805.9</v>
      </c>
    </row>
    <row r="54" spans="1:3" ht="17.25" customHeight="1">
      <c r="A54" s="68" t="s">
        <v>162</v>
      </c>
      <c r="B54" s="25" t="s">
        <v>163</v>
      </c>
      <c r="C54" s="9">
        <f>SUM(C55)</f>
        <v>4805.9</v>
      </c>
    </row>
    <row r="55" spans="1:3" ht="18.75" customHeight="1">
      <c r="A55" s="69" t="s">
        <v>164</v>
      </c>
      <c r="B55" s="11" t="s">
        <v>165</v>
      </c>
      <c r="C55" s="12">
        <f>SUM(C56)</f>
        <v>4805.9</v>
      </c>
    </row>
    <row r="56" spans="1:3" ht="25.5" customHeight="1">
      <c r="A56" s="55" t="s">
        <v>166</v>
      </c>
      <c r="B56" s="27" t="s">
        <v>167</v>
      </c>
      <c r="C56" s="15">
        <v>4805.9</v>
      </c>
    </row>
    <row r="57" spans="1:3" ht="28.5" customHeight="1">
      <c r="A57" s="17" t="s">
        <v>76</v>
      </c>
      <c r="B57" s="4" t="s">
        <v>77</v>
      </c>
      <c r="C57" s="6">
        <f>SUM(C58,C61)</f>
        <v>130</v>
      </c>
    </row>
    <row r="58" spans="1:3" ht="72" customHeight="1">
      <c r="A58" s="36" t="s">
        <v>78</v>
      </c>
      <c r="B58" s="25" t="s">
        <v>79</v>
      </c>
      <c r="C58" s="9">
        <f>SUM(C59)</f>
        <v>100</v>
      </c>
    </row>
    <row r="59" spans="1:3" ht="68.25" customHeight="1">
      <c r="A59" s="37" t="s">
        <v>80</v>
      </c>
      <c r="B59" s="11" t="s">
        <v>150</v>
      </c>
      <c r="C59" s="12">
        <f>SUM(C60)</f>
        <v>100</v>
      </c>
    </row>
    <row r="60" spans="1:3" ht="68.25" customHeight="1">
      <c r="A60" s="20" t="s">
        <v>159</v>
      </c>
      <c r="B60" s="27" t="s">
        <v>151</v>
      </c>
      <c r="C60" s="15">
        <v>100</v>
      </c>
    </row>
    <row r="61" spans="1:3" ht="51.75" customHeight="1">
      <c r="A61" s="36" t="s">
        <v>81</v>
      </c>
      <c r="B61" s="25" t="s">
        <v>152</v>
      </c>
      <c r="C61" s="9">
        <f>SUM(C62)</f>
        <v>30</v>
      </c>
    </row>
    <row r="62" spans="1:3" ht="25.5" customHeight="1">
      <c r="A62" s="37" t="s">
        <v>82</v>
      </c>
      <c r="B62" s="39" t="s">
        <v>153</v>
      </c>
      <c r="C62" s="12">
        <f>SUM(C63)</f>
        <v>30</v>
      </c>
    </row>
    <row r="63" spans="1:3" ht="38.25" customHeight="1">
      <c r="A63" s="20" t="s">
        <v>83</v>
      </c>
      <c r="B63" s="27" t="s">
        <v>154</v>
      </c>
      <c r="C63" s="15">
        <v>30</v>
      </c>
    </row>
    <row r="64" spans="1:3" ht="21" customHeight="1">
      <c r="A64" s="17" t="s">
        <v>84</v>
      </c>
      <c r="B64" s="4" t="s">
        <v>85</v>
      </c>
      <c r="C64" s="6">
        <f>SUM(C65,C67,C69,C70)</f>
        <v>269.2</v>
      </c>
    </row>
    <row r="65" spans="1:3" ht="24.75" customHeight="1">
      <c r="A65" s="18" t="s">
        <v>86</v>
      </c>
      <c r="B65" s="25" t="s">
        <v>87</v>
      </c>
      <c r="C65" s="9">
        <f>SUM(C66:C66)</f>
        <v>2</v>
      </c>
    </row>
    <row r="66" spans="1:3" ht="47.25" customHeight="1">
      <c r="A66" s="20" t="s">
        <v>137</v>
      </c>
      <c r="B66" s="21" t="s">
        <v>88</v>
      </c>
      <c r="C66" s="15">
        <v>2</v>
      </c>
    </row>
    <row r="67" spans="1:3" ht="38.25" customHeight="1">
      <c r="A67" s="18" t="s">
        <v>89</v>
      </c>
      <c r="B67" s="25" t="s">
        <v>90</v>
      </c>
      <c r="C67" s="9">
        <f>SUM(C68)</f>
        <v>50</v>
      </c>
    </row>
    <row r="68" spans="1:3" ht="48.75" customHeight="1">
      <c r="A68" s="23" t="s">
        <v>91</v>
      </c>
      <c r="B68" s="27" t="s">
        <v>92</v>
      </c>
      <c r="C68" s="15">
        <v>50</v>
      </c>
    </row>
    <row r="69" spans="1:3" ht="50.25" customHeight="1">
      <c r="A69" s="36" t="s">
        <v>93</v>
      </c>
      <c r="B69" s="40" t="s">
        <v>94</v>
      </c>
      <c r="C69" s="9">
        <v>35</v>
      </c>
    </row>
    <row r="70" spans="1:3" ht="27" customHeight="1">
      <c r="A70" s="18" t="s">
        <v>95</v>
      </c>
      <c r="B70" s="25" t="s">
        <v>96</v>
      </c>
      <c r="C70" s="9">
        <f>SUM(C71)</f>
        <v>182.2</v>
      </c>
    </row>
    <row r="71" spans="1:3" ht="36" customHeight="1">
      <c r="A71" s="23" t="s">
        <v>97</v>
      </c>
      <c r="B71" s="27" t="s">
        <v>98</v>
      </c>
      <c r="C71" s="15">
        <v>182.2</v>
      </c>
    </row>
    <row r="72" spans="1:3" ht="12.75">
      <c r="A72" s="41" t="s">
        <v>99</v>
      </c>
      <c r="B72" s="42" t="s">
        <v>100</v>
      </c>
      <c r="C72" s="6">
        <f>SUM(C73)</f>
        <v>121361.10000000002</v>
      </c>
    </row>
    <row r="73" spans="1:3" ht="30.75" customHeight="1">
      <c r="A73" s="41" t="s">
        <v>101</v>
      </c>
      <c r="B73" s="43" t="s">
        <v>102</v>
      </c>
      <c r="C73" s="6">
        <f>SUM(C74,C77,C83)</f>
        <v>121361.10000000002</v>
      </c>
    </row>
    <row r="74" spans="1:3" ht="25.5">
      <c r="A74" s="44" t="s">
        <v>103</v>
      </c>
      <c r="B74" s="45" t="s">
        <v>104</v>
      </c>
      <c r="C74" s="60">
        <f>SUM(C75)</f>
        <v>55797.4</v>
      </c>
    </row>
    <row r="75" spans="1:3" ht="16.5" customHeight="1">
      <c r="A75" s="46" t="s">
        <v>105</v>
      </c>
      <c r="B75" s="47" t="s">
        <v>106</v>
      </c>
      <c r="C75" s="9">
        <f>SUM(C76)</f>
        <v>55797.4</v>
      </c>
    </row>
    <row r="76" spans="1:3" ht="22.5">
      <c r="A76" s="48" t="s">
        <v>107</v>
      </c>
      <c r="B76" s="49" t="s">
        <v>108</v>
      </c>
      <c r="C76" s="15">
        <v>55797.4</v>
      </c>
    </row>
    <row r="77" spans="1:3" ht="38.25">
      <c r="A77" s="56" t="s">
        <v>118</v>
      </c>
      <c r="B77" s="57" t="s">
        <v>119</v>
      </c>
      <c r="C77" s="60">
        <f>SUM(C78)</f>
        <v>1833.8000000000002</v>
      </c>
    </row>
    <row r="78" spans="1:3" ht="15" customHeight="1">
      <c r="A78" s="36" t="s">
        <v>112</v>
      </c>
      <c r="B78" s="52" t="s">
        <v>114</v>
      </c>
      <c r="C78" s="9">
        <f>SUM(C79)</f>
        <v>1833.8000000000002</v>
      </c>
    </row>
    <row r="79" spans="1:3" ht="19.5" customHeight="1">
      <c r="A79" s="20" t="s">
        <v>113</v>
      </c>
      <c r="B79" s="53" t="s">
        <v>115</v>
      </c>
      <c r="C79" s="15">
        <f>SUM(C80:C82)</f>
        <v>1833.8000000000002</v>
      </c>
    </row>
    <row r="80" spans="1:3" ht="69" customHeight="1">
      <c r="A80" s="55" t="s">
        <v>116</v>
      </c>
      <c r="B80" s="54"/>
      <c r="C80" s="15">
        <v>1281.2</v>
      </c>
    </row>
    <row r="81" spans="1:3" ht="54.75" customHeight="1">
      <c r="A81" s="61" t="s">
        <v>170</v>
      </c>
      <c r="B81" s="54"/>
      <c r="C81" s="15">
        <v>93.7</v>
      </c>
    </row>
    <row r="82" spans="1:3" ht="72" customHeight="1">
      <c r="A82" s="61" t="s">
        <v>171</v>
      </c>
      <c r="B82" s="54"/>
      <c r="C82" s="15">
        <v>458.9</v>
      </c>
    </row>
    <row r="83" spans="1:3" ht="29.25" customHeight="1">
      <c r="A83" s="56" t="s">
        <v>117</v>
      </c>
      <c r="B83" s="58" t="s">
        <v>136</v>
      </c>
      <c r="C83" s="63">
        <f>SUM(C84,C98)</f>
        <v>63729.900000000016</v>
      </c>
    </row>
    <row r="84" spans="1:3" ht="39" customHeight="1">
      <c r="A84" s="36" t="s">
        <v>120</v>
      </c>
      <c r="B84" s="52" t="s">
        <v>122</v>
      </c>
      <c r="C84" s="9">
        <f>SUM(C85)</f>
        <v>62589.30000000002</v>
      </c>
    </row>
    <row r="85" spans="1:3" ht="31.5" customHeight="1">
      <c r="A85" s="20" t="s">
        <v>121</v>
      </c>
      <c r="B85" s="53" t="s">
        <v>123</v>
      </c>
      <c r="C85" s="15">
        <f>SUM(C86:C97)</f>
        <v>62589.30000000002</v>
      </c>
    </row>
    <row r="86" spans="1:3" ht="82.5" customHeight="1">
      <c r="A86" s="55" t="s">
        <v>125</v>
      </c>
      <c r="B86" s="24"/>
      <c r="C86" s="15">
        <v>5.7</v>
      </c>
    </row>
    <row r="87" spans="1:3" ht="82.5" customHeight="1">
      <c r="A87" s="55" t="s">
        <v>124</v>
      </c>
      <c r="B87" s="24"/>
      <c r="C87" s="15">
        <v>295.9</v>
      </c>
    </row>
    <row r="88" spans="1:3" ht="92.25" customHeight="1">
      <c r="A88" s="55" t="s">
        <v>133</v>
      </c>
      <c r="B88" s="24"/>
      <c r="C88" s="15">
        <v>7.2</v>
      </c>
    </row>
    <row r="89" spans="1:3" ht="173.25" customHeight="1">
      <c r="A89" s="55" t="s">
        <v>128</v>
      </c>
      <c r="B89" s="24"/>
      <c r="C89" s="15">
        <v>39310.8</v>
      </c>
    </row>
    <row r="90" spans="1:3" ht="46.5" customHeight="1">
      <c r="A90" s="55" t="s">
        <v>132</v>
      </c>
      <c r="B90" s="24"/>
      <c r="C90" s="15">
        <v>44.5</v>
      </c>
    </row>
    <row r="91" spans="1:3" ht="122.25" customHeight="1">
      <c r="A91" s="61" t="s">
        <v>129</v>
      </c>
      <c r="B91" s="24"/>
      <c r="C91" s="15">
        <v>887.4</v>
      </c>
    </row>
    <row r="92" spans="1:3" ht="99.75" customHeight="1">
      <c r="A92" s="61" t="s">
        <v>130</v>
      </c>
      <c r="B92" s="24"/>
      <c r="C92" s="15">
        <v>88.9</v>
      </c>
    </row>
    <row r="93" spans="1:3" ht="68.25" customHeight="1">
      <c r="A93" s="55" t="s">
        <v>131</v>
      </c>
      <c r="B93" s="24"/>
      <c r="C93" s="15">
        <v>100.8</v>
      </c>
    </row>
    <row r="94" spans="1:3" ht="103.5" customHeight="1">
      <c r="A94" s="55" t="s">
        <v>134</v>
      </c>
      <c r="B94" s="24"/>
      <c r="C94" s="15">
        <v>1307.3</v>
      </c>
    </row>
    <row r="95" spans="1:3" ht="150" customHeight="1">
      <c r="A95" s="59" t="s">
        <v>127</v>
      </c>
      <c r="B95" s="53"/>
      <c r="C95" s="15">
        <v>16560.7</v>
      </c>
    </row>
    <row r="96" spans="1:3" ht="37.5" customHeight="1">
      <c r="A96" s="55" t="s">
        <v>126</v>
      </c>
      <c r="B96" s="53"/>
      <c r="C96" s="15">
        <v>508.3</v>
      </c>
    </row>
    <row r="97" spans="1:3" ht="138.75" customHeight="1">
      <c r="A97" s="55" t="s">
        <v>135</v>
      </c>
      <c r="B97" s="62"/>
      <c r="C97" s="15">
        <v>3471.8</v>
      </c>
    </row>
    <row r="98" spans="1:3" ht="48" customHeight="1">
      <c r="A98" s="66" t="s">
        <v>155</v>
      </c>
      <c r="B98" s="65" t="s">
        <v>156</v>
      </c>
      <c r="C98" s="9">
        <f>SUM(C99)</f>
        <v>1140.6</v>
      </c>
    </row>
    <row r="99" spans="1:3" ht="46.5" customHeight="1">
      <c r="A99" s="55" t="s">
        <v>157</v>
      </c>
      <c r="B99" s="62" t="s">
        <v>158</v>
      </c>
      <c r="C99" s="15">
        <v>1140.6</v>
      </c>
    </row>
    <row r="100" spans="1:3" ht="12.75">
      <c r="A100" s="43" t="s">
        <v>109</v>
      </c>
      <c r="B100" s="19"/>
      <c r="C100" s="6">
        <f>SUM(C9,C72)</f>
        <v>142649.30000000002</v>
      </c>
    </row>
  </sheetData>
  <sheetProtection/>
  <mergeCells count="5">
    <mergeCell ref="B1:C1"/>
    <mergeCell ref="B2:C2"/>
    <mergeCell ref="A4:C4"/>
    <mergeCell ref="A7:A8"/>
    <mergeCell ref="B7:B8"/>
  </mergeCells>
  <printOptions/>
  <pageMargins left="0.7874015748031497" right="0" top="0.3937007874015748" bottom="0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49.7109375" style="1" customWidth="1"/>
    <col min="2" max="2" width="24.28125" style="1" customWidth="1"/>
    <col min="3" max="3" width="15.8515625" style="1" customWidth="1"/>
    <col min="4" max="4" width="11.7109375" style="1" customWidth="1"/>
    <col min="5" max="5" width="16.421875" style="1" customWidth="1"/>
    <col min="6" max="6" width="12.8515625" style="1" customWidth="1"/>
    <col min="7" max="7" width="16.57421875" style="1" customWidth="1"/>
    <col min="8" max="8" width="12.140625" style="1" customWidth="1"/>
    <col min="9" max="9" width="15.7109375" style="1" customWidth="1"/>
    <col min="10" max="10" width="12.57421875" style="1" customWidth="1"/>
    <col min="11" max="11" width="17.421875" style="1" customWidth="1"/>
    <col min="12" max="16384" width="9.140625" style="1" customWidth="1"/>
  </cols>
  <sheetData>
    <row r="1" spans="2:5" ht="15">
      <c r="B1" s="119" t="s">
        <v>189</v>
      </c>
      <c r="C1" s="119"/>
      <c r="D1" s="119"/>
      <c r="E1" s="119"/>
    </row>
    <row r="2" spans="2:5" ht="15">
      <c r="B2" s="119" t="s">
        <v>247</v>
      </c>
      <c r="C2" s="119"/>
      <c r="D2" s="119"/>
      <c r="E2" s="119"/>
    </row>
    <row r="3" spans="2:5" ht="15">
      <c r="B3" s="119" t="s">
        <v>189</v>
      </c>
      <c r="C3" s="119"/>
      <c r="D3" s="119"/>
      <c r="E3" s="119"/>
    </row>
    <row r="4" spans="2:5" ht="15">
      <c r="B4" s="119" t="s">
        <v>241</v>
      </c>
      <c r="C4" s="119"/>
      <c r="D4" s="119"/>
      <c r="E4" s="119"/>
    </row>
    <row r="5" spans="2:5" ht="15">
      <c r="B5" s="119" t="s">
        <v>189</v>
      </c>
      <c r="C5" s="119"/>
      <c r="D5" s="119"/>
      <c r="E5" s="119"/>
    </row>
    <row r="6" spans="2:5" ht="15">
      <c r="B6" s="119" t="s">
        <v>198</v>
      </c>
      <c r="C6" s="119"/>
      <c r="D6" s="119"/>
      <c r="E6" s="119"/>
    </row>
    <row r="7" spans="2:5" ht="15">
      <c r="B7" s="119" t="s">
        <v>189</v>
      </c>
      <c r="C7" s="119"/>
      <c r="D7" s="119"/>
      <c r="E7" s="119"/>
    </row>
    <row r="8" spans="2:5" ht="15">
      <c r="B8" s="119" t="s">
        <v>188</v>
      </c>
      <c r="C8" s="119"/>
      <c r="D8" s="119"/>
      <c r="E8" s="119"/>
    </row>
    <row r="9" spans="2:5" ht="15">
      <c r="B9" s="119" t="s">
        <v>169</v>
      </c>
      <c r="C9" s="119"/>
      <c r="D9" s="119"/>
      <c r="E9" s="119"/>
    </row>
    <row r="10" spans="2:5" ht="15">
      <c r="B10" s="119" t="s">
        <v>172</v>
      </c>
      <c r="C10" s="119"/>
      <c r="D10" s="119"/>
      <c r="E10" s="119"/>
    </row>
    <row r="12" spans="1:5" ht="20.25" customHeight="1">
      <c r="A12" s="120" t="s">
        <v>173</v>
      </c>
      <c r="B12" s="120"/>
      <c r="C12" s="120"/>
      <c r="D12" s="120"/>
      <c r="E12" s="120"/>
    </row>
    <row r="13" ht="12.75">
      <c r="A13" s="2"/>
    </row>
    <row r="14" ht="12.75">
      <c r="E14" s="1" t="s">
        <v>176</v>
      </c>
    </row>
    <row r="15" spans="1:11" ht="12.75">
      <c r="A15" s="122" t="s">
        <v>0</v>
      </c>
      <c r="B15" s="122" t="s">
        <v>1</v>
      </c>
      <c r="C15" s="124" t="s">
        <v>175</v>
      </c>
      <c r="D15" s="124" t="s">
        <v>174</v>
      </c>
      <c r="E15" s="126" t="s">
        <v>177</v>
      </c>
      <c r="F15" s="124" t="s">
        <v>174</v>
      </c>
      <c r="G15" s="126" t="s">
        <v>199</v>
      </c>
      <c r="H15" s="124" t="s">
        <v>174</v>
      </c>
      <c r="I15" s="126" t="s">
        <v>243</v>
      </c>
      <c r="J15" s="124" t="s">
        <v>174</v>
      </c>
      <c r="K15" s="126" t="s">
        <v>246</v>
      </c>
    </row>
    <row r="16" spans="1:11" ht="26.25" customHeight="1">
      <c r="A16" s="123"/>
      <c r="B16" s="123"/>
      <c r="C16" s="125"/>
      <c r="D16" s="125"/>
      <c r="E16" s="127"/>
      <c r="F16" s="125"/>
      <c r="G16" s="127"/>
      <c r="H16" s="125"/>
      <c r="I16" s="127"/>
      <c r="J16" s="125"/>
      <c r="K16" s="127"/>
    </row>
    <row r="17" spans="1:11" ht="15.75">
      <c r="A17" s="3" t="s">
        <v>2</v>
      </c>
      <c r="B17" s="4" t="s">
        <v>3</v>
      </c>
      <c r="C17" s="5">
        <f aca="true" t="shared" si="0" ref="C17:I17">SUM(C18,C25,C30,C33,C40,C52,C68,C61,C72,C79,C87)</f>
        <v>21070.399999999998</v>
      </c>
      <c r="D17" s="5">
        <f t="shared" si="0"/>
        <v>-13.199999999999989</v>
      </c>
      <c r="E17" s="5">
        <f t="shared" si="0"/>
        <v>21057.199999999997</v>
      </c>
      <c r="F17" s="105">
        <f t="shared" si="0"/>
        <v>301.3142</v>
      </c>
      <c r="G17" s="105">
        <f t="shared" si="0"/>
        <v>21358.514199999998</v>
      </c>
      <c r="H17" s="5">
        <f t="shared" si="0"/>
        <v>147.3</v>
      </c>
      <c r="I17" s="105">
        <f t="shared" si="0"/>
        <v>21505.814199999997</v>
      </c>
      <c r="J17" s="5">
        <f>SUM(J18,J25,J30,J33,J40,J52,J68,J61,J72,J79,J87)</f>
        <v>287.40000000000003</v>
      </c>
      <c r="K17" s="105">
        <f>SUM(K18,K25,K30,K33,K40,K52,K68,K61,K72,K79,K87)</f>
        <v>21793.214199999995</v>
      </c>
    </row>
    <row r="18" spans="1:11" ht="12.75">
      <c r="A18" s="4" t="s">
        <v>4</v>
      </c>
      <c r="B18" s="4" t="s">
        <v>5</v>
      </c>
      <c r="C18" s="6">
        <f aca="true" t="shared" si="1" ref="C18:K18">SUM(C19)</f>
        <v>12647.099999999999</v>
      </c>
      <c r="D18" s="6">
        <f t="shared" si="1"/>
        <v>0</v>
      </c>
      <c r="E18" s="6">
        <f t="shared" si="1"/>
        <v>12647.099999999999</v>
      </c>
      <c r="F18" s="6">
        <f t="shared" si="1"/>
        <v>0</v>
      </c>
      <c r="G18" s="6">
        <f t="shared" si="1"/>
        <v>12647.099999999999</v>
      </c>
      <c r="H18" s="6">
        <f t="shared" si="1"/>
        <v>0</v>
      </c>
      <c r="I18" s="6">
        <f t="shared" si="1"/>
        <v>12647.099999999999</v>
      </c>
      <c r="J18" s="6">
        <f t="shared" si="1"/>
        <v>0</v>
      </c>
      <c r="K18" s="6">
        <f t="shared" si="1"/>
        <v>12647.099999999999</v>
      </c>
    </row>
    <row r="19" spans="1:11" ht="17.25" customHeight="1">
      <c r="A19" s="7" t="s">
        <v>6</v>
      </c>
      <c r="B19" s="8" t="s">
        <v>7</v>
      </c>
      <c r="C19" s="9">
        <f>SUM(C20,C24)</f>
        <v>12647.099999999999</v>
      </c>
      <c r="D19" s="9">
        <f>SUM(D20,D22,D23,D24)</f>
        <v>0</v>
      </c>
      <c r="E19" s="9">
        <f>SUM(E22:E23)</f>
        <v>12647.099999999999</v>
      </c>
      <c r="F19" s="9">
        <f>SUM(F20,F22,F23,F24)</f>
        <v>0</v>
      </c>
      <c r="G19" s="9">
        <f>SUM(G22:G23)</f>
        <v>12647.099999999999</v>
      </c>
      <c r="H19" s="9">
        <f>SUM(H20,H22,H23,H24)</f>
        <v>0</v>
      </c>
      <c r="I19" s="9">
        <f>SUM(I22:I23)</f>
        <v>12647.099999999999</v>
      </c>
      <c r="J19" s="9">
        <f>SUM(J20,J22,J23,J24)</f>
        <v>0</v>
      </c>
      <c r="K19" s="9">
        <f>SUM(K22:K23)</f>
        <v>12647.099999999999</v>
      </c>
    </row>
    <row r="20" spans="1:11" ht="37.5" customHeight="1">
      <c r="A20" s="10" t="s">
        <v>8</v>
      </c>
      <c r="B20" s="11" t="s">
        <v>9</v>
      </c>
      <c r="C20" s="12">
        <f>SUM(C21)</f>
        <v>12618.3</v>
      </c>
      <c r="D20" s="12">
        <f>SUM(D21)</f>
        <v>-12618.3</v>
      </c>
      <c r="E20" s="12">
        <f>SUM(C20:D20)</f>
        <v>0</v>
      </c>
      <c r="F20" s="12">
        <f>SUM(F21)</f>
        <v>0</v>
      </c>
      <c r="G20" s="12">
        <f>SUM(E20:F20)</f>
        <v>0</v>
      </c>
      <c r="H20" s="12">
        <f>SUM(H21)</f>
        <v>0</v>
      </c>
      <c r="I20" s="12">
        <f>SUM(G20:H20)</f>
        <v>0</v>
      </c>
      <c r="J20" s="12">
        <f>SUM(J21)</f>
        <v>0</v>
      </c>
      <c r="K20" s="12">
        <f>SUM(I20:J20)</f>
        <v>0</v>
      </c>
    </row>
    <row r="21" spans="1:11" ht="84.75" customHeight="1">
      <c r="A21" s="13" t="s">
        <v>10</v>
      </c>
      <c r="B21" s="27" t="s">
        <v>11</v>
      </c>
      <c r="C21" s="15">
        <v>12618.3</v>
      </c>
      <c r="D21" s="15">
        <v>-12618.3</v>
      </c>
      <c r="E21" s="15">
        <f>SUM(C21:D21)</f>
        <v>0</v>
      </c>
      <c r="F21" s="15"/>
      <c r="G21" s="15">
        <f>SUM(E21:F21)</f>
        <v>0</v>
      </c>
      <c r="H21" s="15"/>
      <c r="I21" s="15">
        <f>SUM(G21:H21)</f>
        <v>0</v>
      </c>
      <c r="J21" s="15"/>
      <c r="K21" s="15">
        <f>SUM(I21:J21)</f>
        <v>0</v>
      </c>
    </row>
    <row r="22" spans="1:11" ht="61.5" customHeight="1">
      <c r="A22" s="90" t="s">
        <v>200</v>
      </c>
      <c r="B22" s="88" t="s">
        <v>194</v>
      </c>
      <c r="D22" s="89">
        <v>12618.3</v>
      </c>
      <c r="E22" s="89">
        <f>SUM(C22:D22)</f>
        <v>12618.3</v>
      </c>
      <c r="F22" s="89"/>
      <c r="G22" s="89">
        <f>SUM(E22:F22)</f>
        <v>12618.3</v>
      </c>
      <c r="H22" s="89"/>
      <c r="I22" s="89">
        <f>SUM(G22:H22)</f>
        <v>12618.3</v>
      </c>
      <c r="J22" s="89"/>
      <c r="K22" s="89">
        <f>SUM(I22:J22)</f>
        <v>12618.3</v>
      </c>
    </row>
    <row r="23" spans="1:11" ht="69.75" customHeight="1">
      <c r="A23" s="16" t="s">
        <v>196</v>
      </c>
      <c r="B23" s="70" t="s">
        <v>195</v>
      </c>
      <c r="C23" s="12"/>
      <c r="D23" s="12">
        <v>28.8</v>
      </c>
      <c r="E23" s="12">
        <f>SUM(C23:D23)</f>
        <v>28.8</v>
      </c>
      <c r="F23" s="12"/>
      <c r="G23" s="12">
        <f>SUM(E23:F23)</f>
        <v>28.8</v>
      </c>
      <c r="H23" s="12"/>
      <c r="I23" s="12">
        <f>SUM(G23:H23)</f>
        <v>28.8</v>
      </c>
      <c r="J23" s="12"/>
      <c r="K23" s="12">
        <f>SUM(I23:J23)</f>
        <v>28.8</v>
      </c>
    </row>
    <row r="24" spans="1:11" ht="51" customHeight="1">
      <c r="A24" s="16" t="s">
        <v>12</v>
      </c>
      <c r="B24" s="70" t="s">
        <v>168</v>
      </c>
      <c r="C24" s="12">
        <v>28.8</v>
      </c>
      <c r="D24" s="12">
        <v>-28.8</v>
      </c>
      <c r="E24" s="12">
        <f>SUM(C24:D24)</f>
        <v>0</v>
      </c>
      <c r="F24" s="12"/>
      <c r="G24" s="12">
        <f>SUM(E24:F24)</f>
        <v>0</v>
      </c>
      <c r="H24" s="12"/>
      <c r="I24" s="12">
        <f>SUM(G24:H24)</f>
        <v>0</v>
      </c>
      <c r="J24" s="12"/>
      <c r="K24" s="12">
        <f>SUM(I24:J24)</f>
        <v>0</v>
      </c>
    </row>
    <row r="25" spans="1:11" ht="18" customHeight="1">
      <c r="A25" s="17" t="s">
        <v>13</v>
      </c>
      <c r="B25" s="4" t="s">
        <v>14</v>
      </c>
      <c r="C25" s="6">
        <f aca="true" t="shared" si="2" ref="C25:I25">SUM(C26,C28)</f>
        <v>1643.8</v>
      </c>
      <c r="D25" s="6">
        <f t="shared" si="2"/>
        <v>0</v>
      </c>
      <c r="E25" s="6">
        <f t="shared" si="2"/>
        <v>1643.8</v>
      </c>
      <c r="F25" s="6">
        <f t="shared" si="2"/>
        <v>0</v>
      </c>
      <c r="G25" s="6">
        <f t="shared" si="2"/>
        <v>1643.8</v>
      </c>
      <c r="H25" s="6">
        <f t="shared" si="2"/>
        <v>0</v>
      </c>
      <c r="I25" s="6">
        <f t="shared" si="2"/>
        <v>1643.8</v>
      </c>
      <c r="J25" s="6">
        <f>SUM(J26,J28)</f>
        <v>0</v>
      </c>
      <c r="K25" s="6">
        <f>SUM(K26,K28)</f>
        <v>1643.8</v>
      </c>
    </row>
    <row r="26" spans="1:11" ht="24.75" customHeight="1">
      <c r="A26" s="18" t="s">
        <v>15</v>
      </c>
      <c r="B26" s="19" t="s">
        <v>16</v>
      </c>
      <c r="C26" s="9">
        <f aca="true" t="shared" si="3" ref="C26:K26">SUM(C27:C27)</f>
        <v>1600</v>
      </c>
      <c r="D26" s="9">
        <f t="shared" si="3"/>
        <v>0</v>
      </c>
      <c r="E26" s="9">
        <f t="shared" si="3"/>
        <v>1600</v>
      </c>
      <c r="F26" s="9">
        <f t="shared" si="3"/>
        <v>0</v>
      </c>
      <c r="G26" s="9">
        <f t="shared" si="3"/>
        <v>1600</v>
      </c>
      <c r="H26" s="9">
        <f t="shared" si="3"/>
        <v>0</v>
      </c>
      <c r="I26" s="9">
        <f t="shared" si="3"/>
        <v>1600</v>
      </c>
      <c r="J26" s="9">
        <f t="shared" si="3"/>
        <v>0</v>
      </c>
      <c r="K26" s="9">
        <f t="shared" si="3"/>
        <v>1600</v>
      </c>
    </row>
    <row r="27" spans="1:11" ht="24.75" customHeight="1">
      <c r="A27" s="20" t="s">
        <v>17</v>
      </c>
      <c r="B27" s="21" t="s">
        <v>141</v>
      </c>
      <c r="C27" s="15">
        <v>1600</v>
      </c>
      <c r="D27" s="15"/>
      <c r="E27" s="15">
        <f>SUM(C27:D27)</f>
        <v>1600</v>
      </c>
      <c r="F27" s="15"/>
      <c r="G27" s="15">
        <f>SUM(E27:F27)</f>
        <v>1600</v>
      </c>
      <c r="H27" s="15"/>
      <c r="I27" s="15">
        <f>SUM(G27:H27)</f>
        <v>1600</v>
      </c>
      <c r="J27" s="15"/>
      <c r="K27" s="15">
        <f>SUM(I27:J27)</f>
        <v>1600</v>
      </c>
    </row>
    <row r="28" spans="1:11" ht="15" customHeight="1">
      <c r="A28" s="18" t="s">
        <v>18</v>
      </c>
      <c r="B28" s="19" t="s">
        <v>19</v>
      </c>
      <c r="C28" s="9">
        <f aca="true" t="shared" si="4" ref="C28:K28">SUM(C29:C29)</f>
        <v>43.8</v>
      </c>
      <c r="D28" s="9">
        <f t="shared" si="4"/>
        <v>0</v>
      </c>
      <c r="E28" s="9">
        <f t="shared" si="4"/>
        <v>43.8</v>
      </c>
      <c r="F28" s="9">
        <f t="shared" si="4"/>
        <v>0</v>
      </c>
      <c r="G28" s="9">
        <f t="shared" si="4"/>
        <v>43.8</v>
      </c>
      <c r="H28" s="9">
        <f t="shared" si="4"/>
        <v>0</v>
      </c>
      <c r="I28" s="9">
        <f t="shared" si="4"/>
        <v>43.8</v>
      </c>
      <c r="J28" s="9">
        <f t="shared" si="4"/>
        <v>0</v>
      </c>
      <c r="K28" s="9">
        <f t="shared" si="4"/>
        <v>43.8</v>
      </c>
    </row>
    <row r="29" spans="1:11" ht="16.5" customHeight="1">
      <c r="A29" s="20" t="s">
        <v>18</v>
      </c>
      <c r="B29" s="21" t="s">
        <v>142</v>
      </c>
      <c r="C29" s="15">
        <v>43.8</v>
      </c>
      <c r="D29" s="15"/>
      <c r="E29" s="15">
        <f>SUM(C29:D29)</f>
        <v>43.8</v>
      </c>
      <c r="F29" s="15"/>
      <c r="G29" s="15">
        <f>SUM(E29:F29)</f>
        <v>43.8</v>
      </c>
      <c r="H29" s="15"/>
      <c r="I29" s="15">
        <f>SUM(G29:H29)</f>
        <v>43.8</v>
      </c>
      <c r="J29" s="15"/>
      <c r="K29" s="15">
        <f>SUM(I29:J29)</f>
        <v>43.8</v>
      </c>
    </row>
    <row r="30" spans="1:11" ht="15" customHeight="1">
      <c r="A30" s="17" t="s">
        <v>20</v>
      </c>
      <c r="B30" s="22" t="s">
        <v>21</v>
      </c>
      <c r="C30" s="6">
        <f aca="true" t="shared" si="5" ref="C30:K31">SUM(C31)</f>
        <v>2</v>
      </c>
      <c r="D30" s="6">
        <f t="shared" si="5"/>
        <v>0</v>
      </c>
      <c r="E30" s="6">
        <f t="shared" si="5"/>
        <v>2</v>
      </c>
      <c r="F30" s="6">
        <f t="shared" si="5"/>
        <v>0</v>
      </c>
      <c r="G30" s="6">
        <f t="shared" si="5"/>
        <v>2</v>
      </c>
      <c r="H30" s="6">
        <f t="shared" si="5"/>
        <v>0</v>
      </c>
      <c r="I30" s="6">
        <f t="shared" si="5"/>
        <v>2</v>
      </c>
      <c r="J30" s="6">
        <f t="shared" si="5"/>
        <v>0</v>
      </c>
      <c r="K30" s="6">
        <f t="shared" si="5"/>
        <v>2</v>
      </c>
    </row>
    <row r="31" spans="1:11" ht="15" customHeight="1">
      <c r="A31" s="18" t="s">
        <v>22</v>
      </c>
      <c r="B31" s="8" t="s">
        <v>23</v>
      </c>
      <c r="C31" s="9">
        <f t="shared" si="5"/>
        <v>2</v>
      </c>
      <c r="D31" s="9">
        <f t="shared" si="5"/>
        <v>0</v>
      </c>
      <c r="E31" s="9">
        <f t="shared" si="5"/>
        <v>2</v>
      </c>
      <c r="F31" s="9">
        <f t="shared" si="5"/>
        <v>0</v>
      </c>
      <c r="G31" s="9">
        <f t="shared" si="5"/>
        <v>2</v>
      </c>
      <c r="H31" s="9">
        <f t="shared" si="5"/>
        <v>0</v>
      </c>
      <c r="I31" s="9">
        <f t="shared" si="5"/>
        <v>2</v>
      </c>
      <c r="J31" s="9">
        <f t="shared" si="5"/>
        <v>0</v>
      </c>
      <c r="K31" s="9">
        <f t="shared" si="5"/>
        <v>2</v>
      </c>
    </row>
    <row r="32" spans="1:11" ht="39" customHeight="1">
      <c r="A32" s="23" t="s">
        <v>24</v>
      </c>
      <c r="B32" s="24" t="s">
        <v>25</v>
      </c>
      <c r="C32" s="15">
        <v>2</v>
      </c>
      <c r="D32" s="15"/>
      <c r="E32" s="15">
        <f>SUM(C32:D32)</f>
        <v>2</v>
      </c>
      <c r="F32" s="15"/>
      <c r="G32" s="15">
        <f>SUM(E32:F32)</f>
        <v>2</v>
      </c>
      <c r="H32" s="15"/>
      <c r="I32" s="15">
        <f>SUM(G32:H32)</f>
        <v>2</v>
      </c>
      <c r="J32" s="15"/>
      <c r="K32" s="15">
        <f>SUM(I32:J32)</f>
        <v>2</v>
      </c>
    </row>
    <row r="33" spans="1:11" ht="15.75" customHeight="1">
      <c r="A33" s="17" t="s">
        <v>26</v>
      </c>
      <c r="B33" s="4" t="s">
        <v>27</v>
      </c>
      <c r="C33" s="6">
        <f aca="true" t="shared" si="6" ref="C33:I33">SUM(C34,C36)</f>
        <v>617</v>
      </c>
      <c r="D33" s="6">
        <f t="shared" si="6"/>
        <v>-231</v>
      </c>
      <c r="E33" s="6">
        <f t="shared" si="6"/>
        <v>386</v>
      </c>
      <c r="F33" s="6">
        <f t="shared" si="6"/>
        <v>0</v>
      </c>
      <c r="G33" s="6">
        <f t="shared" si="6"/>
        <v>386</v>
      </c>
      <c r="H33" s="6">
        <f t="shared" si="6"/>
        <v>0</v>
      </c>
      <c r="I33" s="6">
        <f t="shared" si="6"/>
        <v>386</v>
      </c>
      <c r="J33" s="6">
        <f>SUM(J34,J36)</f>
        <v>0</v>
      </c>
      <c r="K33" s="6">
        <f>SUM(K34,K36)</f>
        <v>386</v>
      </c>
    </row>
    <row r="34" spans="1:11" ht="32.25" customHeight="1">
      <c r="A34" s="18" t="s">
        <v>28</v>
      </c>
      <c r="B34" s="25" t="s">
        <v>29</v>
      </c>
      <c r="C34" s="9">
        <f aca="true" t="shared" si="7" ref="C34:K34">SUM(C35)</f>
        <v>383</v>
      </c>
      <c r="D34" s="9">
        <f t="shared" si="7"/>
        <v>0</v>
      </c>
      <c r="E34" s="9">
        <f t="shared" si="7"/>
        <v>383</v>
      </c>
      <c r="F34" s="9">
        <f t="shared" si="7"/>
        <v>0</v>
      </c>
      <c r="G34" s="9">
        <f t="shared" si="7"/>
        <v>383</v>
      </c>
      <c r="H34" s="9">
        <f t="shared" si="7"/>
        <v>0</v>
      </c>
      <c r="I34" s="9">
        <f t="shared" si="7"/>
        <v>383</v>
      </c>
      <c r="J34" s="9">
        <f t="shared" si="7"/>
        <v>0</v>
      </c>
      <c r="K34" s="9">
        <f t="shared" si="7"/>
        <v>383</v>
      </c>
    </row>
    <row r="35" spans="1:11" ht="47.25" customHeight="1">
      <c r="A35" s="26" t="s">
        <v>30</v>
      </c>
      <c r="B35" s="25" t="s">
        <v>31</v>
      </c>
      <c r="C35" s="12">
        <v>383</v>
      </c>
      <c r="D35" s="12"/>
      <c r="E35" s="12">
        <f>SUM(C35:D35)</f>
        <v>383</v>
      </c>
      <c r="F35" s="12"/>
      <c r="G35" s="12">
        <f>SUM(E35:F35)</f>
        <v>383</v>
      </c>
      <c r="H35" s="12"/>
      <c r="I35" s="12">
        <f>SUM(G35:H35)</f>
        <v>383</v>
      </c>
      <c r="J35" s="12"/>
      <c r="K35" s="12">
        <f>SUM(I35:J35)</f>
        <v>383</v>
      </c>
    </row>
    <row r="36" spans="1:11" ht="40.5" customHeight="1">
      <c r="A36" s="18" t="s">
        <v>32</v>
      </c>
      <c r="B36" s="19" t="s">
        <v>33</v>
      </c>
      <c r="C36" s="9">
        <f aca="true" t="shared" si="8" ref="C36:I36">SUM(C37,C39)</f>
        <v>234</v>
      </c>
      <c r="D36" s="9">
        <f t="shared" si="8"/>
        <v>-231</v>
      </c>
      <c r="E36" s="9">
        <f t="shared" si="8"/>
        <v>3</v>
      </c>
      <c r="F36" s="9">
        <f t="shared" si="8"/>
        <v>0</v>
      </c>
      <c r="G36" s="9">
        <f t="shared" si="8"/>
        <v>3</v>
      </c>
      <c r="H36" s="9">
        <f t="shared" si="8"/>
        <v>0</v>
      </c>
      <c r="I36" s="9">
        <f t="shared" si="8"/>
        <v>3</v>
      </c>
      <c r="J36" s="9">
        <f>SUM(J37,J39)</f>
        <v>0</v>
      </c>
      <c r="K36" s="9">
        <f>SUM(K37,K39)</f>
        <v>3</v>
      </c>
    </row>
    <row r="37" spans="1:11" ht="61.5" customHeight="1">
      <c r="A37" s="26" t="s">
        <v>143</v>
      </c>
      <c r="B37" s="11" t="s">
        <v>34</v>
      </c>
      <c r="C37" s="12">
        <f aca="true" t="shared" si="9" ref="C37:K37">SUM(C38)</f>
        <v>231</v>
      </c>
      <c r="D37" s="12">
        <f t="shared" si="9"/>
        <v>-231</v>
      </c>
      <c r="E37" s="12">
        <f t="shared" si="9"/>
        <v>0</v>
      </c>
      <c r="F37" s="12">
        <f t="shared" si="9"/>
        <v>0</v>
      </c>
      <c r="G37" s="12">
        <f t="shared" si="9"/>
        <v>0</v>
      </c>
      <c r="H37" s="12">
        <f t="shared" si="9"/>
        <v>0</v>
      </c>
      <c r="I37" s="12">
        <f t="shared" si="9"/>
        <v>0</v>
      </c>
      <c r="J37" s="12">
        <f t="shared" si="9"/>
        <v>0</v>
      </c>
      <c r="K37" s="12">
        <f t="shared" si="9"/>
        <v>0</v>
      </c>
    </row>
    <row r="38" spans="1:11" ht="58.5" customHeight="1">
      <c r="A38" s="55" t="s">
        <v>144</v>
      </c>
      <c r="B38" s="27" t="s">
        <v>145</v>
      </c>
      <c r="C38" s="15">
        <v>231</v>
      </c>
      <c r="D38" s="15">
        <v>-231</v>
      </c>
      <c r="E38" s="15">
        <f>SUM(C38:D38)</f>
        <v>0</v>
      </c>
      <c r="F38" s="15"/>
      <c r="G38" s="15">
        <f>SUM(E38:F38)</f>
        <v>0</v>
      </c>
      <c r="H38" s="15"/>
      <c r="I38" s="15">
        <f>SUM(G38:H38)</f>
        <v>0</v>
      </c>
      <c r="J38" s="15"/>
      <c r="K38" s="15">
        <f>SUM(I38:J38)</f>
        <v>0</v>
      </c>
    </row>
    <row r="39" spans="1:11" ht="25.5" customHeight="1">
      <c r="A39" s="64" t="s">
        <v>35</v>
      </c>
      <c r="B39" s="11" t="s">
        <v>36</v>
      </c>
      <c r="C39" s="12">
        <v>3</v>
      </c>
      <c r="D39" s="12"/>
      <c r="E39" s="12">
        <f>SUM(C39:D39)</f>
        <v>3</v>
      </c>
      <c r="F39" s="12"/>
      <c r="G39" s="12">
        <f>SUM(E39:F39)</f>
        <v>3</v>
      </c>
      <c r="H39" s="12"/>
      <c r="I39" s="12">
        <f>SUM(G39:H39)</f>
        <v>3</v>
      </c>
      <c r="J39" s="12"/>
      <c r="K39" s="12">
        <f>SUM(I39:J39)</f>
        <v>3</v>
      </c>
    </row>
    <row r="40" spans="1:11" ht="39.75" customHeight="1">
      <c r="A40" s="28" t="s">
        <v>37</v>
      </c>
      <c r="B40" s="29" t="s">
        <v>38</v>
      </c>
      <c r="C40" s="6">
        <f aca="true" t="shared" si="10" ref="C40:I40">SUM(C41,C45,C47)</f>
        <v>55.4</v>
      </c>
      <c r="D40" s="6">
        <f t="shared" si="10"/>
        <v>0</v>
      </c>
      <c r="E40" s="6">
        <f t="shared" si="10"/>
        <v>55.4</v>
      </c>
      <c r="F40" s="6">
        <f t="shared" si="10"/>
        <v>0</v>
      </c>
      <c r="G40" s="6">
        <f t="shared" si="10"/>
        <v>55.4</v>
      </c>
      <c r="H40" s="6">
        <f t="shared" si="10"/>
        <v>0</v>
      </c>
      <c r="I40" s="6">
        <f t="shared" si="10"/>
        <v>55.4</v>
      </c>
      <c r="J40" s="6">
        <f>SUM(J41,J45,J47)</f>
        <v>0</v>
      </c>
      <c r="K40" s="6">
        <f>SUM(K41,K45,K47)</f>
        <v>55.4</v>
      </c>
    </row>
    <row r="41" spans="1:11" ht="12" customHeight="1">
      <c r="A41" s="30" t="s">
        <v>39</v>
      </c>
      <c r="B41" s="31" t="s">
        <v>40</v>
      </c>
      <c r="C41" s="9">
        <f aca="true" t="shared" si="11" ref="C41:I41">SUM(C42:C43)</f>
        <v>49</v>
      </c>
      <c r="D41" s="9">
        <f t="shared" si="11"/>
        <v>0</v>
      </c>
      <c r="E41" s="9">
        <f t="shared" si="11"/>
        <v>49</v>
      </c>
      <c r="F41" s="9">
        <f t="shared" si="11"/>
        <v>0</v>
      </c>
      <c r="G41" s="9">
        <f t="shared" si="11"/>
        <v>49</v>
      </c>
      <c r="H41" s="9">
        <f t="shared" si="11"/>
        <v>0</v>
      </c>
      <c r="I41" s="9">
        <f t="shared" si="11"/>
        <v>49</v>
      </c>
      <c r="J41" s="9">
        <f>SUM(J42:J43)</f>
        <v>0</v>
      </c>
      <c r="K41" s="9">
        <f>SUM(K42:K43)</f>
        <v>49</v>
      </c>
    </row>
    <row r="42" spans="1:11" ht="12" customHeight="1">
      <c r="A42" s="34" t="s">
        <v>41</v>
      </c>
      <c r="B42" s="35" t="s">
        <v>42</v>
      </c>
      <c r="C42" s="12">
        <v>7</v>
      </c>
      <c r="D42" s="12"/>
      <c r="E42" s="12">
        <f>SUM(C42:D42)</f>
        <v>7</v>
      </c>
      <c r="F42" s="12"/>
      <c r="G42" s="12">
        <f>SUM(E42:F42)</f>
        <v>7</v>
      </c>
      <c r="H42" s="12"/>
      <c r="I42" s="12">
        <f>SUM(G42:H42)</f>
        <v>7</v>
      </c>
      <c r="J42" s="12"/>
      <c r="K42" s="12">
        <f>SUM(I42:J42)</f>
        <v>7</v>
      </c>
    </row>
    <row r="43" spans="1:11" ht="23.25" customHeight="1">
      <c r="A43" s="34" t="s">
        <v>43</v>
      </c>
      <c r="B43" s="35" t="s">
        <v>44</v>
      </c>
      <c r="C43" s="12">
        <f aca="true" t="shared" si="12" ref="C43:K43">SUM(C44)</f>
        <v>42</v>
      </c>
      <c r="D43" s="12">
        <f t="shared" si="12"/>
        <v>0</v>
      </c>
      <c r="E43" s="12">
        <f t="shared" si="12"/>
        <v>42</v>
      </c>
      <c r="F43" s="12">
        <f t="shared" si="12"/>
        <v>0</v>
      </c>
      <c r="G43" s="12">
        <f t="shared" si="12"/>
        <v>42</v>
      </c>
      <c r="H43" s="12">
        <f t="shared" si="12"/>
        <v>0</v>
      </c>
      <c r="I43" s="12">
        <f t="shared" si="12"/>
        <v>42</v>
      </c>
      <c r="J43" s="12">
        <f t="shared" si="12"/>
        <v>0</v>
      </c>
      <c r="K43" s="12">
        <f t="shared" si="12"/>
        <v>42</v>
      </c>
    </row>
    <row r="44" spans="1:11" ht="24" customHeight="1">
      <c r="A44" s="32" t="s">
        <v>45</v>
      </c>
      <c r="B44" s="33" t="s">
        <v>146</v>
      </c>
      <c r="C44" s="15">
        <v>42</v>
      </c>
      <c r="D44" s="15"/>
      <c r="E44" s="15">
        <f>SUM(C44:D44)</f>
        <v>42</v>
      </c>
      <c r="F44" s="15"/>
      <c r="G44" s="15">
        <f>SUM(E44:F44)</f>
        <v>42</v>
      </c>
      <c r="H44" s="15"/>
      <c r="I44" s="15">
        <f>SUM(G44:H44)</f>
        <v>42</v>
      </c>
      <c r="J44" s="15"/>
      <c r="K44" s="15">
        <f>SUM(I44:J44)</f>
        <v>42</v>
      </c>
    </row>
    <row r="45" spans="1:11" ht="22.5" customHeight="1">
      <c r="A45" s="30" t="s">
        <v>46</v>
      </c>
      <c r="B45" s="31" t="s">
        <v>47</v>
      </c>
      <c r="C45" s="9">
        <f aca="true" t="shared" si="13" ref="C45:K45">SUM(C46)</f>
        <v>2.4</v>
      </c>
      <c r="D45" s="9">
        <f t="shared" si="13"/>
        <v>0</v>
      </c>
      <c r="E45" s="9">
        <f t="shared" si="13"/>
        <v>2.4</v>
      </c>
      <c r="F45" s="9">
        <f t="shared" si="13"/>
        <v>0</v>
      </c>
      <c r="G45" s="9">
        <f t="shared" si="13"/>
        <v>2.4</v>
      </c>
      <c r="H45" s="9">
        <f t="shared" si="13"/>
        <v>0</v>
      </c>
      <c r="I45" s="9">
        <f t="shared" si="13"/>
        <v>2.4</v>
      </c>
      <c r="J45" s="9">
        <f t="shared" si="13"/>
        <v>0</v>
      </c>
      <c r="K45" s="9">
        <f t="shared" si="13"/>
        <v>2.4</v>
      </c>
    </row>
    <row r="46" spans="1:11" ht="12" customHeight="1">
      <c r="A46" s="34" t="s">
        <v>48</v>
      </c>
      <c r="B46" s="35" t="s">
        <v>49</v>
      </c>
      <c r="C46" s="12">
        <v>2.4</v>
      </c>
      <c r="D46" s="12"/>
      <c r="E46" s="12">
        <f>SUM(C46:D46)</f>
        <v>2.4</v>
      </c>
      <c r="F46" s="12"/>
      <c r="G46" s="12">
        <f>SUM(E46:F46)</f>
        <v>2.4</v>
      </c>
      <c r="H46" s="12"/>
      <c r="I46" s="12">
        <f>SUM(G46:H46)</f>
        <v>2.4</v>
      </c>
      <c r="J46" s="12"/>
      <c r="K46" s="12">
        <f>SUM(I46:J46)</f>
        <v>2.4</v>
      </c>
    </row>
    <row r="47" spans="1:11" ht="24.75" customHeight="1">
      <c r="A47" s="30" t="s">
        <v>50</v>
      </c>
      <c r="B47" s="31" t="s">
        <v>51</v>
      </c>
      <c r="C47" s="9">
        <f aca="true" t="shared" si="14" ref="C47:I47">SUM(C48,C50)</f>
        <v>4</v>
      </c>
      <c r="D47" s="9">
        <f t="shared" si="14"/>
        <v>0</v>
      </c>
      <c r="E47" s="9">
        <f t="shared" si="14"/>
        <v>4</v>
      </c>
      <c r="F47" s="9">
        <f t="shared" si="14"/>
        <v>0</v>
      </c>
      <c r="G47" s="9">
        <f t="shared" si="14"/>
        <v>4</v>
      </c>
      <c r="H47" s="9">
        <f t="shared" si="14"/>
        <v>0</v>
      </c>
      <c r="I47" s="9">
        <f t="shared" si="14"/>
        <v>4</v>
      </c>
      <c r="J47" s="9">
        <f>SUM(J48,J50)</f>
        <v>0</v>
      </c>
      <c r="K47" s="9">
        <f>SUM(K48,K50)</f>
        <v>4</v>
      </c>
    </row>
    <row r="48" spans="1:11" ht="38.25" customHeight="1">
      <c r="A48" s="34" t="s">
        <v>52</v>
      </c>
      <c r="B48" s="35" t="s">
        <v>53</v>
      </c>
      <c r="C48" s="12">
        <f aca="true" t="shared" si="15" ref="C48:K48">SUM(C49)</f>
        <v>2</v>
      </c>
      <c r="D48" s="12">
        <f t="shared" si="15"/>
        <v>0</v>
      </c>
      <c r="E48" s="12">
        <f t="shared" si="15"/>
        <v>2</v>
      </c>
      <c r="F48" s="12">
        <f t="shared" si="15"/>
        <v>0</v>
      </c>
      <c r="G48" s="12">
        <f t="shared" si="15"/>
        <v>2</v>
      </c>
      <c r="H48" s="12">
        <f t="shared" si="15"/>
        <v>0</v>
      </c>
      <c r="I48" s="12">
        <f t="shared" si="15"/>
        <v>2</v>
      </c>
      <c r="J48" s="12">
        <f t="shared" si="15"/>
        <v>0</v>
      </c>
      <c r="K48" s="12">
        <f t="shared" si="15"/>
        <v>2</v>
      </c>
    </row>
    <row r="49" spans="1:11" ht="49.5" customHeight="1">
      <c r="A49" s="32" t="s">
        <v>54</v>
      </c>
      <c r="B49" s="33" t="s">
        <v>147</v>
      </c>
      <c r="C49" s="15">
        <v>2</v>
      </c>
      <c r="D49" s="15"/>
      <c r="E49" s="15">
        <f>SUM(C49:D49)</f>
        <v>2</v>
      </c>
      <c r="F49" s="15"/>
      <c r="G49" s="15">
        <f>SUM(E49:F49)</f>
        <v>2</v>
      </c>
      <c r="H49" s="15"/>
      <c r="I49" s="15">
        <f>SUM(G49:H49)</f>
        <v>2</v>
      </c>
      <c r="J49" s="15"/>
      <c r="K49" s="15">
        <f>SUM(I49:J49)</f>
        <v>2</v>
      </c>
    </row>
    <row r="50" spans="1:11" ht="12" customHeight="1">
      <c r="A50" s="34" t="s">
        <v>55</v>
      </c>
      <c r="B50" s="35" t="s">
        <v>56</v>
      </c>
      <c r="C50" s="12">
        <f aca="true" t="shared" si="16" ref="C50:K50">SUM(C51)</f>
        <v>2</v>
      </c>
      <c r="D50" s="12">
        <f t="shared" si="16"/>
        <v>0</v>
      </c>
      <c r="E50" s="12">
        <f t="shared" si="16"/>
        <v>2</v>
      </c>
      <c r="F50" s="12">
        <f t="shared" si="16"/>
        <v>0</v>
      </c>
      <c r="G50" s="12">
        <f t="shared" si="16"/>
        <v>2</v>
      </c>
      <c r="H50" s="12">
        <f t="shared" si="16"/>
        <v>0</v>
      </c>
      <c r="I50" s="12">
        <f t="shared" si="16"/>
        <v>2</v>
      </c>
      <c r="J50" s="12">
        <f t="shared" si="16"/>
        <v>0</v>
      </c>
      <c r="K50" s="12">
        <f t="shared" si="16"/>
        <v>2</v>
      </c>
    </row>
    <row r="51" spans="1:11" ht="24" customHeight="1">
      <c r="A51" s="32" t="s">
        <v>57</v>
      </c>
      <c r="B51" s="33" t="s">
        <v>148</v>
      </c>
      <c r="C51" s="15">
        <v>2</v>
      </c>
      <c r="D51" s="15"/>
      <c r="E51" s="15">
        <f>SUM(C51:D51)</f>
        <v>2</v>
      </c>
      <c r="F51" s="15"/>
      <c r="G51" s="15">
        <f>SUM(E51:F51)</f>
        <v>2</v>
      </c>
      <c r="H51" s="15"/>
      <c r="I51" s="15">
        <f>SUM(G51:H51)</f>
        <v>2</v>
      </c>
      <c r="J51" s="15"/>
      <c r="K51" s="15">
        <f>SUM(I51:J51)</f>
        <v>2</v>
      </c>
    </row>
    <row r="52" spans="1:11" ht="43.5" customHeight="1">
      <c r="A52" s="17" t="s">
        <v>58</v>
      </c>
      <c r="B52" s="4" t="s">
        <v>59</v>
      </c>
      <c r="C52" s="6">
        <f aca="true" t="shared" si="17" ref="C52:I52">SUM(C53,C58)</f>
        <v>900</v>
      </c>
      <c r="D52" s="6">
        <f t="shared" si="17"/>
        <v>0</v>
      </c>
      <c r="E52" s="6">
        <f t="shared" si="17"/>
        <v>900</v>
      </c>
      <c r="F52" s="6">
        <f t="shared" si="17"/>
        <v>0</v>
      </c>
      <c r="G52" s="6">
        <f t="shared" si="17"/>
        <v>900</v>
      </c>
      <c r="H52" s="6">
        <f t="shared" si="17"/>
        <v>0</v>
      </c>
      <c r="I52" s="6">
        <f t="shared" si="17"/>
        <v>900</v>
      </c>
      <c r="J52" s="6">
        <f>SUM(J53,J58)</f>
        <v>0</v>
      </c>
      <c r="K52" s="6">
        <f>SUM(K53,K58)</f>
        <v>900</v>
      </c>
    </row>
    <row r="53" spans="1:11" ht="72" customHeight="1">
      <c r="A53" s="36" t="s">
        <v>60</v>
      </c>
      <c r="B53" s="25" t="s">
        <v>61</v>
      </c>
      <c r="C53" s="9">
        <f aca="true" t="shared" si="18" ref="C53:I53">SUM(C54,C56)</f>
        <v>440</v>
      </c>
      <c r="D53" s="9">
        <f t="shared" si="18"/>
        <v>0</v>
      </c>
      <c r="E53" s="9">
        <f t="shared" si="18"/>
        <v>440</v>
      </c>
      <c r="F53" s="9">
        <f t="shared" si="18"/>
        <v>0</v>
      </c>
      <c r="G53" s="9">
        <f t="shared" si="18"/>
        <v>440</v>
      </c>
      <c r="H53" s="9">
        <f t="shared" si="18"/>
        <v>0</v>
      </c>
      <c r="I53" s="9">
        <f t="shared" si="18"/>
        <v>440</v>
      </c>
      <c r="J53" s="9">
        <f>SUM(J54,J56)</f>
        <v>0</v>
      </c>
      <c r="K53" s="9">
        <f>SUM(K54,K56)</f>
        <v>440</v>
      </c>
    </row>
    <row r="54" spans="1:11" ht="43.5" customHeight="1">
      <c r="A54" s="37" t="s">
        <v>62</v>
      </c>
      <c r="B54" s="11" t="s">
        <v>63</v>
      </c>
      <c r="C54" s="12">
        <f aca="true" t="shared" si="19" ref="C54:K54">SUM(C55)</f>
        <v>200</v>
      </c>
      <c r="D54" s="12">
        <f t="shared" si="19"/>
        <v>0</v>
      </c>
      <c r="E54" s="12">
        <f t="shared" si="19"/>
        <v>200</v>
      </c>
      <c r="F54" s="12">
        <f t="shared" si="19"/>
        <v>0</v>
      </c>
      <c r="G54" s="12">
        <f t="shared" si="19"/>
        <v>200</v>
      </c>
      <c r="H54" s="12">
        <f t="shared" si="19"/>
        <v>0</v>
      </c>
      <c r="I54" s="12">
        <f t="shared" si="19"/>
        <v>200</v>
      </c>
      <c r="J54" s="12">
        <f t="shared" si="19"/>
        <v>0</v>
      </c>
      <c r="K54" s="12">
        <f t="shared" si="19"/>
        <v>200</v>
      </c>
    </row>
    <row r="55" spans="1:11" ht="57.75" customHeight="1">
      <c r="A55" s="20" t="s">
        <v>64</v>
      </c>
      <c r="B55" s="27" t="s">
        <v>149</v>
      </c>
      <c r="C55" s="15">
        <v>200</v>
      </c>
      <c r="D55" s="15"/>
      <c r="E55" s="15">
        <f>SUM(C55:D55)</f>
        <v>200</v>
      </c>
      <c r="F55" s="15"/>
      <c r="G55" s="15">
        <f>SUM(E55:F55)</f>
        <v>200</v>
      </c>
      <c r="H55" s="15"/>
      <c r="I55" s="15">
        <f>SUM(G55:H55)</f>
        <v>200</v>
      </c>
      <c r="J55" s="15"/>
      <c r="K55" s="15">
        <f>SUM(I55:J55)</f>
        <v>200</v>
      </c>
    </row>
    <row r="56" spans="1:11" ht="59.25" customHeight="1">
      <c r="A56" s="37" t="s">
        <v>138</v>
      </c>
      <c r="B56" s="11" t="s">
        <v>65</v>
      </c>
      <c r="C56" s="12">
        <f aca="true" t="shared" si="20" ref="C56:K56">SUM(C57)</f>
        <v>240</v>
      </c>
      <c r="D56" s="12">
        <f t="shared" si="20"/>
        <v>0</v>
      </c>
      <c r="E56" s="12">
        <f t="shared" si="20"/>
        <v>240</v>
      </c>
      <c r="F56" s="12">
        <f t="shared" si="20"/>
        <v>0</v>
      </c>
      <c r="G56" s="12">
        <f t="shared" si="20"/>
        <v>240</v>
      </c>
      <c r="H56" s="12">
        <f t="shared" si="20"/>
        <v>0</v>
      </c>
      <c r="I56" s="12">
        <f t="shared" si="20"/>
        <v>240</v>
      </c>
      <c r="J56" s="12">
        <f t="shared" si="20"/>
        <v>0</v>
      </c>
      <c r="K56" s="12">
        <f t="shared" si="20"/>
        <v>240</v>
      </c>
    </row>
    <row r="57" spans="1:11" ht="58.5" customHeight="1">
      <c r="A57" s="20" t="s">
        <v>66</v>
      </c>
      <c r="B57" s="27" t="s">
        <v>67</v>
      </c>
      <c r="C57" s="15">
        <v>240</v>
      </c>
      <c r="D57" s="15"/>
      <c r="E57" s="15">
        <f>SUM(C57:D57)</f>
        <v>240</v>
      </c>
      <c r="F57" s="15"/>
      <c r="G57" s="15">
        <f>SUM(E57:F57)</f>
        <v>240</v>
      </c>
      <c r="H57" s="15"/>
      <c r="I57" s="15">
        <f>SUM(G57:H57)</f>
        <v>240</v>
      </c>
      <c r="J57" s="15"/>
      <c r="K57" s="15">
        <f>SUM(I57:J57)</f>
        <v>240</v>
      </c>
    </row>
    <row r="58" spans="1:11" ht="74.25" customHeight="1">
      <c r="A58" s="36" t="s">
        <v>68</v>
      </c>
      <c r="B58" s="38" t="s">
        <v>69</v>
      </c>
      <c r="C58" s="9">
        <f aca="true" t="shared" si="21" ref="C58:K59">SUM(C59)</f>
        <v>460</v>
      </c>
      <c r="D58" s="9">
        <f t="shared" si="21"/>
        <v>0</v>
      </c>
      <c r="E58" s="9">
        <f t="shared" si="21"/>
        <v>460</v>
      </c>
      <c r="F58" s="9">
        <f t="shared" si="21"/>
        <v>0</v>
      </c>
      <c r="G58" s="9">
        <f t="shared" si="21"/>
        <v>460</v>
      </c>
      <c r="H58" s="9">
        <f t="shared" si="21"/>
        <v>0</v>
      </c>
      <c r="I58" s="9">
        <f t="shared" si="21"/>
        <v>460</v>
      </c>
      <c r="J58" s="9">
        <f t="shared" si="21"/>
        <v>0</v>
      </c>
      <c r="K58" s="9">
        <f t="shared" si="21"/>
        <v>460</v>
      </c>
    </row>
    <row r="59" spans="1:11" ht="60" customHeight="1">
      <c r="A59" s="37" t="s">
        <v>70</v>
      </c>
      <c r="B59" s="40" t="s">
        <v>139</v>
      </c>
      <c r="C59" s="12">
        <f t="shared" si="21"/>
        <v>460</v>
      </c>
      <c r="D59" s="12">
        <f t="shared" si="21"/>
        <v>0</v>
      </c>
      <c r="E59" s="12">
        <f t="shared" si="21"/>
        <v>460</v>
      </c>
      <c r="F59" s="12">
        <f t="shared" si="21"/>
        <v>0</v>
      </c>
      <c r="G59" s="12">
        <f t="shared" si="21"/>
        <v>460</v>
      </c>
      <c r="H59" s="12">
        <f t="shared" si="21"/>
        <v>0</v>
      </c>
      <c r="I59" s="12">
        <f t="shared" si="21"/>
        <v>460</v>
      </c>
      <c r="J59" s="12">
        <f t="shared" si="21"/>
        <v>0</v>
      </c>
      <c r="K59" s="12">
        <f t="shared" si="21"/>
        <v>460</v>
      </c>
    </row>
    <row r="60" spans="1:11" ht="60.75" customHeight="1">
      <c r="A60" s="20" t="s">
        <v>71</v>
      </c>
      <c r="B60" s="21" t="s">
        <v>140</v>
      </c>
      <c r="C60" s="15">
        <v>460</v>
      </c>
      <c r="D60" s="15"/>
      <c r="E60" s="15">
        <f>SUM(C60:D60)</f>
        <v>460</v>
      </c>
      <c r="F60" s="15"/>
      <c r="G60" s="15">
        <f>SUM(E60:F60)</f>
        <v>460</v>
      </c>
      <c r="H60" s="15"/>
      <c r="I60" s="15">
        <f>SUM(G60:H60)</f>
        <v>460</v>
      </c>
      <c r="J60" s="15"/>
      <c r="K60" s="15">
        <f>SUM(I60:J60)</f>
        <v>460</v>
      </c>
    </row>
    <row r="61" spans="1:11" ht="29.25" customHeight="1">
      <c r="A61" s="17" t="s">
        <v>72</v>
      </c>
      <c r="B61" s="4" t="s">
        <v>73</v>
      </c>
      <c r="C61" s="6">
        <f aca="true" t="shared" si="22" ref="C61:K61">SUM(C62)</f>
        <v>0</v>
      </c>
      <c r="D61" s="6">
        <f t="shared" si="22"/>
        <v>217.8</v>
      </c>
      <c r="E61" s="6">
        <f t="shared" si="22"/>
        <v>217.8</v>
      </c>
      <c r="F61" s="6">
        <f t="shared" si="22"/>
        <v>0</v>
      </c>
      <c r="G61" s="6">
        <f t="shared" si="22"/>
        <v>217.8</v>
      </c>
      <c r="H61" s="6">
        <f t="shared" si="22"/>
        <v>0</v>
      </c>
      <c r="I61" s="6">
        <f t="shared" si="22"/>
        <v>217.8</v>
      </c>
      <c r="J61" s="6">
        <f t="shared" si="22"/>
        <v>0</v>
      </c>
      <c r="K61" s="6">
        <f t="shared" si="22"/>
        <v>217.8</v>
      </c>
    </row>
    <row r="62" spans="1:11" ht="17.25" customHeight="1">
      <c r="A62" s="18" t="s">
        <v>74</v>
      </c>
      <c r="B62" s="25" t="s">
        <v>75</v>
      </c>
      <c r="C62" s="9">
        <f aca="true" t="shared" si="23" ref="C62:I62">SUM(C63:C67)</f>
        <v>0</v>
      </c>
      <c r="D62" s="9">
        <f t="shared" si="23"/>
        <v>217.8</v>
      </c>
      <c r="E62" s="9">
        <f t="shared" si="23"/>
        <v>217.8</v>
      </c>
      <c r="F62" s="9">
        <f t="shared" si="23"/>
        <v>0</v>
      </c>
      <c r="G62" s="9">
        <f t="shared" si="23"/>
        <v>217.8</v>
      </c>
      <c r="H62" s="9">
        <f t="shared" si="23"/>
        <v>0</v>
      </c>
      <c r="I62" s="9">
        <f t="shared" si="23"/>
        <v>217.8</v>
      </c>
      <c r="J62" s="9">
        <f>SUM(J63:J67)</f>
        <v>0</v>
      </c>
      <c r="K62" s="9">
        <f>SUM(K63:K67)</f>
        <v>217.8</v>
      </c>
    </row>
    <row r="63" spans="1:11" ht="26.25" customHeight="1">
      <c r="A63" s="92" t="s">
        <v>205</v>
      </c>
      <c r="B63" s="27" t="s">
        <v>201</v>
      </c>
      <c r="C63" s="15"/>
      <c r="D63" s="15"/>
      <c r="E63" s="15">
        <f>SUM(C63:D63)</f>
        <v>0</v>
      </c>
      <c r="F63" s="93">
        <v>43.56</v>
      </c>
      <c r="G63" s="93">
        <f>SUM(E63:F63)</f>
        <v>43.56</v>
      </c>
      <c r="H63" s="93"/>
      <c r="I63" s="93">
        <f>SUM(G63:H63)</f>
        <v>43.56</v>
      </c>
      <c r="J63" s="93"/>
      <c r="K63" s="93">
        <f>SUM(I63:J63)</f>
        <v>43.56</v>
      </c>
    </row>
    <row r="64" spans="1:11" ht="24.75" customHeight="1">
      <c r="A64" s="92" t="s">
        <v>206</v>
      </c>
      <c r="B64" s="27" t="s">
        <v>202</v>
      </c>
      <c r="C64" s="15"/>
      <c r="D64" s="15"/>
      <c r="E64" s="15">
        <f>SUM(C64:D64)</f>
        <v>0</v>
      </c>
      <c r="F64" s="93">
        <v>10.89</v>
      </c>
      <c r="G64" s="93">
        <f>SUM(E64:F64)</f>
        <v>10.89</v>
      </c>
      <c r="H64" s="93"/>
      <c r="I64" s="93">
        <f>SUM(G64:H64)</f>
        <v>10.89</v>
      </c>
      <c r="J64" s="93"/>
      <c r="K64" s="93">
        <f>SUM(I64:J64)</f>
        <v>10.89</v>
      </c>
    </row>
    <row r="65" spans="1:11" ht="22.5" customHeight="1">
      <c r="A65" s="92" t="s">
        <v>207</v>
      </c>
      <c r="B65" s="27" t="s">
        <v>203</v>
      </c>
      <c r="C65" s="15"/>
      <c r="D65" s="15"/>
      <c r="E65" s="15">
        <f>SUM(C65:D65)</f>
        <v>0</v>
      </c>
      <c r="F65" s="93">
        <v>65.34</v>
      </c>
      <c r="G65" s="93">
        <f>SUM(E65:F65)</f>
        <v>65.34</v>
      </c>
      <c r="H65" s="93"/>
      <c r="I65" s="93">
        <f>SUM(G65:H65)</f>
        <v>65.34</v>
      </c>
      <c r="J65" s="93"/>
      <c r="K65" s="93">
        <f>SUM(I65:J65)</f>
        <v>65.34</v>
      </c>
    </row>
    <row r="66" spans="1:11" ht="24.75" customHeight="1">
      <c r="A66" s="92" t="s">
        <v>208</v>
      </c>
      <c r="B66" s="27" t="s">
        <v>204</v>
      </c>
      <c r="C66" s="15"/>
      <c r="D66" s="15"/>
      <c r="E66" s="15">
        <f>SUM(C66:D66)</f>
        <v>0</v>
      </c>
      <c r="F66" s="93">
        <v>98.01</v>
      </c>
      <c r="G66" s="93">
        <f>SUM(E66:F66)</f>
        <v>98.01</v>
      </c>
      <c r="H66" s="93"/>
      <c r="I66" s="93">
        <f>SUM(G66:H66)</f>
        <v>98.01</v>
      </c>
      <c r="J66" s="93"/>
      <c r="K66" s="93">
        <f>SUM(I66:J66)</f>
        <v>98.01</v>
      </c>
    </row>
    <row r="67" spans="1:11" ht="27" customHeight="1">
      <c r="A67" s="91" t="s">
        <v>209</v>
      </c>
      <c r="B67" s="27" t="s">
        <v>197</v>
      </c>
      <c r="C67" s="15"/>
      <c r="D67" s="15">
        <v>217.8</v>
      </c>
      <c r="E67" s="15">
        <f>SUM(C67:D67)</f>
        <v>217.8</v>
      </c>
      <c r="F67" s="93">
        <v>-217.8</v>
      </c>
      <c r="G67" s="93">
        <f>SUM(E67:F67)</f>
        <v>0</v>
      </c>
      <c r="H67" s="93"/>
      <c r="I67" s="93">
        <f>SUM(G67:H67)</f>
        <v>0</v>
      </c>
      <c r="J67" s="93"/>
      <c r="K67" s="93">
        <f>SUM(I67:J67)</f>
        <v>0</v>
      </c>
    </row>
    <row r="68" spans="1:11" ht="33" customHeight="1">
      <c r="A68" s="67" t="s">
        <v>161</v>
      </c>
      <c r="B68" s="4" t="s">
        <v>160</v>
      </c>
      <c r="C68" s="6">
        <f>SUM(C69)</f>
        <v>4805.9</v>
      </c>
      <c r="D68" s="6">
        <f aca="true" t="shared" si="24" ref="D68:K70">SUM(D69)</f>
        <v>0</v>
      </c>
      <c r="E68" s="6">
        <f t="shared" si="24"/>
        <v>4805.9</v>
      </c>
      <c r="F68" s="6">
        <f t="shared" si="24"/>
        <v>0</v>
      </c>
      <c r="G68" s="6">
        <f t="shared" si="24"/>
        <v>4805.9</v>
      </c>
      <c r="H68" s="6">
        <f t="shared" si="24"/>
        <v>0</v>
      </c>
      <c r="I68" s="6">
        <f t="shared" si="24"/>
        <v>4805.9</v>
      </c>
      <c r="J68" s="6">
        <f t="shared" si="24"/>
        <v>0</v>
      </c>
      <c r="K68" s="6">
        <f t="shared" si="24"/>
        <v>4805.9</v>
      </c>
    </row>
    <row r="69" spans="1:11" ht="17.25" customHeight="1">
      <c r="A69" s="68" t="s">
        <v>162</v>
      </c>
      <c r="B69" s="25" t="s">
        <v>163</v>
      </c>
      <c r="C69" s="9">
        <f>SUM(C70)</f>
        <v>4805.9</v>
      </c>
      <c r="D69" s="9">
        <f t="shared" si="24"/>
        <v>0</v>
      </c>
      <c r="E69" s="9">
        <f t="shared" si="24"/>
        <v>4805.9</v>
      </c>
      <c r="F69" s="9">
        <f t="shared" si="24"/>
        <v>0</v>
      </c>
      <c r="G69" s="9">
        <f t="shared" si="24"/>
        <v>4805.9</v>
      </c>
      <c r="H69" s="9">
        <f t="shared" si="24"/>
        <v>0</v>
      </c>
      <c r="I69" s="9">
        <f t="shared" si="24"/>
        <v>4805.9</v>
      </c>
      <c r="J69" s="9">
        <f t="shared" si="24"/>
        <v>0</v>
      </c>
      <c r="K69" s="9">
        <f t="shared" si="24"/>
        <v>4805.9</v>
      </c>
    </row>
    <row r="70" spans="1:11" ht="18.75" customHeight="1">
      <c r="A70" s="69" t="s">
        <v>164</v>
      </c>
      <c r="B70" s="11" t="s">
        <v>165</v>
      </c>
      <c r="C70" s="12">
        <f>SUM(C71)</f>
        <v>4805.9</v>
      </c>
      <c r="D70" s="12">
        <f t="shared" si="24"/>
        <v>0</v>
      </c>
      <c r="E70" s="12">
        <f t="shared" si="24"/>
        <v>4805.9</v>
      </c>
      <c r="F70" s="12">
        <f t="shared" si="24"/>
        <v>0</v>
      </c>
      <c r="G70" s="12">
        <f t="shared" si="24"/>
        <v>4805.9</v>
      </c>
      <c r="H70" s="12">
        <f t="shared" si="24"/>
        <v>0</v>
      </c>
      <c r="I70" s="12">
        <f t="shared" si="24"/>
        <v>4805.9</v>
      </c>
      <c r="J70" s="12">
        <f t="shared" si="24"/>
        <v>0</v>
      </c>
      <c r="K70" s="12">
        <f t="shared" si="24"/>
        <v>4805.9</v>
      </c>
    </row>
    <row r="71" spans="1:11" ht="25.5" customHeight="1">
      <c r="A71" s="55" t="s">
        <v>166</v>
      </c>
      <c r="B71" s="27" t="s">
        <v>167</v>
      </c>
      <c r="C71" s="15">
        <v>4805.9</v>
      </c>
      <c r="D71" s="15"/>
      <c r="E71" s="15">
        <f>SUM(C71:D71)</f>
        <v>4805.9</v>
      </c>
      <c r="F71" s="15"/>
      <c r="G71" s="15">
        <f>SUM(E71:F71)</f>
        <v>4805.9</v>
      </c>
      <c r="H71" s="15"/>
      <c r="I71" s="15">
        <f>SUM(G71:H71)</f>
        <v>4805.9</v>
      </c>
      <c r="J71" s="15"/>
      <c r="K71" s="15">
        <f>SUM(I71:J71)</f>
        <v>4805.9</v>
      </c>
    </row>
    <row r="72" spans="1:11" ht="28.5" customHeight="1">
      <c r="A72" s="17" t="s">
        <v>76</v>
      </c>
      <c r="B72" s="4" t="s">
        <v>77</v>
      </c>
      <c r="C72" s="6">
        <f aca="true" t="shared" si="25" ref="C72:I72">SUM(C73,C76)</f>
        <v>130</v>
      </c>
      <c r="D72" s="6">
        <f t="shared" si="25"/>
        <v>0</v>
      </c>
      <c r="E72" s="6">
        <f t="shared" si="25"/>
        <v>130</v>
      </c>
      <c r="F72" s="6">
        <f t="shared" si="25"/>
        <v>0</v>
      </c>
      <c r="G72" s="6">
        <f t="shared" si="25"/>
        <v>130</v>
      </c>
      <c r="H72" s="6">
        <f t="shared" si="25"/>
        <v>100</v>
      </c>
      <c r="I72" s="6">
        <f t="shared" si="25"/>
        <v>230</v>
      </c>
      <c r="J72" s="6">
        <f>SUM(J73,J76)</f>
        <v>35.6</v>
      </c>
      <c r="K72" s="6">
        <f>SUM(K73,K76)</f>
        <v>265.6</v>
      </c>
    </row>
    <row r="73" spans="1:11" ht="72" customHeight="1">
      <c r="A73" s="36" t="s">
        <v>78</v>
      </c>
      <c r="B73" s="25" t="s">
        <v>79</v>
      </c>
      <c r="C73" s="9">
        <f aca="true" t="shared" si="26" ref="C73:K74">SUM(C74)</f>
        <v>100</v>
      </c>
      <c r="D73" s="9">
        <f t="shared" si="26"/>
        <v>0</v>
      </c>
      <c r="E73" s="9">
        <f t="shared" si="26"/>
        <v>100</v>
      </c>
      <c r="F73" s="9">
        <f t="shared" si="26"/>
        <v>0</v>
      </c>
      <c r="G73" s="9">
        <f t="shared" si="26"/>
        <v>100</v>
      </c>
      <c r="H73" s="9">
        <f t="shared" si="26"/>
        <v>100</v>
      </c>
      <c r="I73" s="9">
        <f t="shared" si="26"/>
        <v>200</v>
      </c>
      <c r="J73" s="9">
        <f t="shared" si="26"/>
        <v>0</v>
      </c>
      <c r="K73" s="9">
        <f t="shared" si="26"/>
        <v>200</v>
      </c>
    </row>
    <row r="74" spans="1:11" ht="68.25" customHeight="1">
      <c r="A74" s="37" t="s">
        <v>80</v>
      </c>
      <c r="B74" s="11" t="s">
        <v>150</v>
      </c>
      <c r="C74" s="12">
        <f t="shared" si="26"/>
        <v>100</v>
      </c>
      <c r="D74" s="12">
        <f t="shared" si="26"/>
        <v>0</v>
      </c>
      <c r="E74" s="12">
        <f t="shared" si="26"/>
        <v>100</v>
      </c>
      <c r="F74" s="12">
        <f t="shared" si="26"/>
        <v>0</v>
      </c>
      <c r="G74" s="12">
        <f t="shared" si="26"/>
        <v>100</v>
      </c>
      <c r="H74" s="12">
        <f t="shared" si="26"/>
        <v>100</v>
      </c>
      <c r="I74" s="12">
        <f t="shared" si="26"/>
        <v>200</v>
      </c>
      <c r="J74" s="12">
        <f t="shared" si="26"/>
        <v>0</v>
      </c>
      <c r="K74" s="12">
        <f t="shared" si="26"/>
        <v>200</v>
      </c>
    </row>
    <row r="75" spans="1:11" ht="68.25" customHeight="1">
      <c r="A75" s="20" t="s">
        <v>159</v>
      </c>
      <c r="B75" s="27" t="s">
        <v>151</v>
      </c>
      <c r="C75" s="15">
        <v>100</v>
      </c>
      <c r="D75" s="15"/>
      <c r="E75" s="15">
        <f>SUM(C75:D75)</f>
        <v>100</v>
      </c>
      <c r="F75" s="15"/>
      <c r="G75" s="15">
        <f>SUM(E75:F75)</f>
        <v>100</v>
      </c>
      <c r="H75" s="15">
        <v>100</v>
      </c>
      <c r="I75" s="15">
        <f>SUM(G75:H75)</f>
        <v>200</v>
      </c>
      <c r="J75" s="15"/>
      <c r="K75" s="15">
        <f>SUM(I75:J75)</f>
        <v>200</v>
      </c>
    </row>
    <row r="76" spans="1:11" ht="51.75" customHeight="1">
      <c r="A76" s="36" t="s">
        <v>81</v>
      </c>
      <c r="B76" s="25" t="s">
        <v>152</v>
      </c>
      <c r="C76" s="9">
        <f aca="true" t="shared" si="27" ref="C76:K77">SUM(C77)</f>
        <v>30</v>
      </c>
      <c r="D76" s="9">
        <f t="shared" si="27"/>
        <v>0</v>
      </c>
      <c r="E76" s="9">
        <f t="shared" si="27"/>
        <v>30</v>
      </c>
      <c r="F76" s="9">
        <f t="shared" si="27"/>
        <v>0</v>
      </c>
      <c r="G76" s="9">
        <f t="shared" si="27"/>
        <v>30</v>
      </c>
      <c r="H76" s="9">
        <f t="shared" si="27"/>
        <v>0</v>
      </c>
      <c r="I76" s="9">
        <f t="shared" si="27"/>
        <v>30</v>
      </c>
      <c r="J76" s="9">
        <f t="shared" si="27"/>
        <v>35.6</v>
      </c>
      <c r="K76" s="9">
        <f t="shared" si="27"/>
        <v>65.6</v>
      </c>
    </row>
    <row r="77" spans="1:11" ht="25.5" customHeight="1">
      <c r="A77" s="37" t="s">
        <v>82</v>
      </c>
      <c r="B77" s="39" t="s">
        <v>153</v>
      </c>
      <c r="C77" s="12">
        <f t="shared" si="27"/>
        <v>30</v>
      </c>
      <c r="D77" s="12">
        <f t="shared" si="27"/>
        <v>0</v>
      </c>
      <c r="E77" s="12">
        <f t="shared" si="27"/>
        <v>30</v>
      </c>
      <c r="F77" s="12">
        <f t="shared" si="27"/>
        <v>0</v>
      </c>
      <c r="G77" s="12">
        <f t="shared" si="27"/>
        <v>30</v>
      </c>
      <c r="H77" s="12">
        <f t="shared" si="27"/>
        <v>0</v>
      </c>
      <c r="I77" s="12">
        <f t="shared" si="27"/>
        <v>30</v>
      </c>
      <c r="J77" s="12">
        <f t="shared" si="27"/>
        <v>35.6</v>
      </c>
      <c r="K77" s="12">
        <f t="shared" si="27"/>
        <v>65.6</v>
      </c>
    </row>
    <row r="78" spans="1:11" ht="38.25" customHeight="1">
      <c r="A78" s="20" t="s">
        <v>83</v>
      </c>
      <c r="B78" s="27" t="s">
        <v>154</v>
      </c>
      <c r="C78" s="15">
        <v>30</v>
      </c>
      <c r="D78" s="15"/>
      <c r="E78" s="15">
        <f>SUM(C78:D78)</f>
        <v>30</v>
      </c>
      <c r="F78" s="15"/>
      <c r="G78" s="15">
        <f>SUM(E78:F78)</f>
        <v>30</v>
      </c>
      <c r="H78" s="15"/>
      <c r="I78" s="15">
        <f>SUM(G78:H78)</f>
        <v>30</v>
      </c>
      <c r="J78" s="15">
        <v>35.6</v>
      </c>
      <c r="K78" s="15">
        <f>SUM(I78:J78)</f>
        <v>65.6</v>
      </c>
    </row>
    <row r="79" spans="1:11" ht="21" customHeight="1">
      <c r="A79" s="17" t="s">
        <v>84</v>
      </c>
      <c r="B79" s="4" t="s">
        <v>85</v>
      </c>
      <c r="C79" s="6">
        <f aca="true" t="shared" si="28" ref="C79:I79">SUM(C80,C82,C84,C85)</f>
        <v>269.2</v>
      </c>
      <c r="D79" s="6">
        <f t="shared" si="28"/>
        <v>0</v>
      </c>
      <c r="E79" s="6">
        <f t="shared" si="28"/>
        <v>269.2</v>
      </c>
      <c r="F79" s="6">
        <f t="shared" si="28"/>
        <v>0</v>
      </c>
      <c r="G79" s="6">
        <f t="shared" si="28"/>
        <v>269.2</v>
      </c>
      <c r="H79" s="6">
        <f t="shared" si="28"/>
        <v>18.3</v>
      </c>
      <c r="I79" s="6">
        <f t="shared" si="28"/>
        <v>287.5</v>
      </c>
      <c r="J79" s="6">
        <f>SUM(J80,J82,J84,J85)</f>
        <v>0</v>
      </c>
      <c r="K79" s="6">
        <f>SUM(K80,K82,K84,K85)</f>
        <v>287.5</v>
      </c>
    </row>
    <row r="80" spans="1:11" ht="24.75" customHeight="1">
      <c r="A80" s="18" t="s">
        <v>86</v>
      </c>
      <c r="B80" s="25" t="s">
        <v>87</v>
      </c>
      <c r="C80" s="9">
        <f aca="true" t="shared" si="29" ref="C80:K80">SUM(C81:C81)</f>
        <v>2</v>
      </c>
      <c r="D80" s="9">
        <f t="shared" si="29"/>
        <v>0</v>
      </c>
      <c r="E80" s="9">
        <f t="shared" si="29"/>
        <v>2</v>
      </c>
      <c r="F80" s="9">
        <f t="shared" si="29"/>
        <v>0</v>
      </c>
      <c r="G80" s="9">
        <f t="shared" si="29"/>
        <v>2</v>
      </c>
      <c r="H80" s="9">
        <f t="shared" si="29"/>
        <v>0</v>
      </c>
      <c r="I80" s="9">
        <f t="shared" si="29"/>
        <v>2</v>
      </c>
      <c r="J80" s="9">
        <f t="shared" si="29"/>
        <v>0</v>
      </c>
      <c r="K80" s="9">
        <f t="shared" si="29"/>
        <v>2</v>
      </c>
    </row>
    <row r="81" spans="1:11" ht="47.25" customHeight="1">
      <c r="A81" s="20" t="s">
        <v>137</v>
      </c>
      <c r="B81" s="21" t="s">
        <v>88</v>
      </c>
      <c r="C81" s="15">
        <v>2</v>
      </c>
      <c r="D81" s="15"/>
      <c r="E81" s="15">
        <f>SUM(C81:D81)</f>
        <v>2</v>
      </c>
      <c r="F81" s="15"/>
      <c r="G81" s="15">
        <f>SUM(E81:F81)</f>
        <v>2</v>
      </c>
      <c r="H81" s="15"/>
      <c r="I81" s="15">
        <f>SUM(G81:H81)</f>
        <v>2</v>
      </c>
      <c r="J81" s="15"/>
      <c r="K81" s="15">
        <f>SUM(I81:J81)</f>
        <v>2</v>
      </c>
    </row>
    <row r="82" spans="1:11" ht="38.25" customHeight="1">
      <c r="A82" s="18" t="s">
        <v>89</v>
      </c>
      <c r="B82" s="25" t="s">
        <v>90</v>
      </c>
      <c r="C82" s="9">
        <f aca="true" t="shared" si="30" ref="C82:K82">SUM(C83)</f>
        <v>50</v>
      </c>
      <c r="D82" s="9">
        <f t="shared" si="30"/>
        <v>0</v>
      </c>
      <c r="E82" s="9">
        <f t="shared" si="30"/>
        <v>50</v>
      </c>
      <c r="F82" s="9">
        <f t="shared" si="30"/>
        <v>0</v>
      </c>
      <c r="G82" s="9">
        <f t="shared" si="30"/>
        <v>50</v>
      </c>
      <c r="H82" s="9">
        <f t="shared" si="30"/>
        <v>0</v>
      </c>
      <c r="I82" s="9">
        <f t="shared" si="30"/>
        <v>50</v>
      </c>
      <c r="J82" s="9">
        <f t="shared" si="30"/>
        <v>0</v>
      </c>
      <c r="K82" s="9">
        <f t="shared" si="30"/>
        <v>50</v>
      </c>
    </row>
    <row r="83" spans="1:11" ht="48.75" customHeight="1">
      <c r="A83" s="23" t="s">
        <v>91</v>
      </c>
      <c r="B83" s="27" t="s">
        <v>92</v>
      </c>
      <c r="C83" s="15">
        <v>50</v>
      </c>
      <c r="D83" s="15"/>
      <c r="E83" s="15">
        <f>SUM(C83:D83)</f>
        <v>50</v>
      </c>
      <c r="F83" s="15"/>
      <c r="G83" s="15">
        <f>SUM(E83:F83)</f>
        <v>50</v>
      </c>
      <c r="H83" s="15"/>
      <c r="I83" s="15">
        <f>SUM(G83:H83)</f>
        <v>50</v>
      </c>
      <c r="J83" s="15"/>
      <c r="K83" s="15">
        <f>SUM(I83:J83)</f>
        <v>50</v>
      </c>
    </row>
    <row r="84" spans="1:11" ht="50.25" customHeight="1">
      <c r="A84" s="36" t="s">
        <v>93</v>
      </c>
      <c r="B84" s="40" t="s">
        <v>94</v>
      </c>
      <c r="C84" s="9">
        <v>35</v>
      </c>
      <c r="D84" s="9"/>
      <c r="E84" s="9">
        <f>SUM(C84:D84)</f>
        <v>35</v>
      </c>
      <c r="F84" s="9"/>
      <c r="G84" s="9">
        <f>SUM(E84:F84)</f>
        <v>35</v>
      </c>
      <c r="H84" s="9"/>
      <c r="I84" s="9">
        <f>SUM(G84:H84)</f>
        <v>35</v>
      </c>
      <c r="J84" s="9"/>
      <c r="K84" s="9">
        <f>SUM(I84:J84)</f>
        <v>35</v>
      </c>
    </row>
    <row r="85" spans="1:11" ht="27" customHeight="1">
      <c r="A85" s="18" t="s">
        <v>95</v>
      </c>
      <c r="B85" s="25" t="s">
        <v>96</v>
      </c>
      <c r="C85" s="9">
        <f aca="true" t="shared" si="31" ref="C85:K85">SUM(C86)</f>
        <v>182.2</v>
      </c>
      <c r="D85" s="9">
        <f t="shared" si="31"/>
        <v>0</v>
      </c>
      <c r="E85" s="9">
        <f t="shared" si="31"/>
        <v>182.2</v>
      </c>
      <c r="F85" s="9">
        <f t="shared" si="31"/>
        <v>0</v>
      </c>
      <c r="G85" s="9">
        <f t="shared" si="31"/>
        <v>182.2</v>
      </c>
      <c r="H85" s="9">
        <f t="shared" si="31"/>
        <v>18.3</v>
      </c>
      <c r="I85" s="9">
        <f t="shared" si="31"/>
        <v>200.5</v>
      </c>
      <c r="J85" s="9">
        <f t="shared" si="31"/>
        <v>0</v>
      </c>
      <c r="K85" s="9">
        <f t="shared" si="31"/>
        <v>200.5</v>
      </c>
    </row>
    <row r="86" spans="1:11" ht="36" customHeight="1">
      <c r="A86" s="23" t="s">
        <v>97</v>
      </c>
      <c r="B86" s="27" t="s">
        <v>98</v>
      </c>
      <c r="C86" s="15">
        <v>182.2</v>
      </c>
      <c r="D86" s="15"/>
      <c r="E86" s="15">
        <f>SUM(C86:D86)</f>
        <v>182.2</v>
      </c>
      <c r="F86" s="15"/>
      <c r="G86" s="15">
        <f>SUM(E86:F86)</f>
        <v>182.2</v>
      </c>
      <c r="H86" s="15">
        <v>18.3</v>
      </c>
      <c r="I86" s="15">
        <f>SUM(G86:H86)</f>
        <v>200.5</v>
      </c>
      <c r="J86" s="15"/>
      <c r="K86" s="15">
        <f>SUM(I86:J86)</f>
        <v>200.5</v>
      </c>
    </row>
    <row r="87" spans="1:11" s="94" customFormat="1" ht="18.75" customHeight="1">
      <c r="A87" s="17" t="s">
        <v>211</v>
      </c>
      <c r="B87" s="4" t="s">
        <v>210</v>
      </c>
      <c r="C87" s="99">
        <f aca="true" t="shared" si="32" ref="C87:K88">SUM(C88)</f>
        <v>0</v>
      </c>
      <c r="D87" s="99">
        <f t="shared" si="32"/>
        <v>0</v>
      </c>
      <c r="E87" s="99">
        <f t="shared" si="32"/>
        <v>0</v>
      </c>
      <c r="F87" s="102">
        <f t="shared" si="32"/>
        <v>301.3142</v>
      </c>
      <c r="G87" s="102">
        <f t="shared" si="32"/>
        <v>301.3142</v>
      </c>
      <c r="H87" s="99">
        <f t="shared" si="32"/>
        <v>29</v>
      </c>
      <c r="I87" s="102">
        <f t="shared" si="32"/>
        <v>330.3142</v>
      </c>
      <c r="J87" s="99">
        <f t="shared" si="32"/>
        <v>251.8</v>
      </c>
      <c r="K87" s="102">
        <f t="shared" si="32"/>
        <v>582.1142</v>
      </c>
    </row>
    <row r="88" spans="1:11" s="97" customFormat="1" ht="18.75" customHeight="1">
      <c r="A88" s="95" t="s">
        <v>213</v>
      </c>
      <c r="B88" s="96" t="s">
        <v>212</v>
      </c>
      <c r="C88" s="100">
        <f t="shared" si="32"/>
        <v>0</v>
      </c>
      <c r="D88" s="100">
        <f t="shared" si="32"/>
        <v>0</v>
      </c>
      <c r="E88" s="100">
        <f t="shared" si="32"/>
        <v>0</v>
      </c>
      <c r="F88" s="103">
        <f t="shared" si="32"/>
        <v>301.3142</v>
      </c>
      <c r="G88" s="103">
        <f t="shared" si="32"/>
        <v>301.3142</v>
      </c>
      <c r="H88" s="100">
        <f t="shared" si="32"/>
        <v>29</v>
      </c>
      <c r="I88" s="103">
        <f t="shared" si="32"/>
        <v>330.3142</v>
      </c>
      <c r="J88" s="100">
        <f t="shared" si="32"/>
        <v>251.8</v>
      </c>
      <c r="K88" s="103">
        <f t="shared" si="32"/>
        <v>582.1142</v>
      </c>
    </row>
    <row r="89" spans="1:11" s="76" customFormat="1" ht="24.75" customHeight="1">
      <c r="A89" s="23" t="s">
        <v>215</v>
      </c>
      <c r="B89" s="98" t="s">
        <v>214</v>
      </c>
      <c r="C89" s="101"/>
      <c r="D89" s="101"/>
      <c r="E89" s="101">
        <f>SUM(C89:D89)</f>
        <v>0</v>
      </c>
      <c r="F89" s="104">
        <v>301.3142</v>
      </c>
      <c r="G89" s="104">
        <f>SUM(E89:F89)</f>
        <v>301.3142</v>
      </c>
      <c r="H89" s="101">
        <v>29</v>
      </c>
      <c r="I89" s="104">
        <f>SUM(G89:H89)</f>
        <v>330.3142</v>
      </c>
      <c r="J89" s="101">
        <v>251.8</v>
      </c>
      <c r="K89" s="104">
        <f>SUM(I89:J89)</f>
        <v>582.1142</v>
      </c>
    </row>
    <row r="90" spans="1:11" ht="12.75">
      <c r="A90" s="41" t="s">
        <v>99</v>
      </c>
      <c r="B90" s="42" t="s">
        <v>100</v>
      </c>
      <c r="C90" s="107">
        <f aca="true" t="shared" si="33" ref="C90:I90">SUM(C91,C140)</f>
        <v>121361.10000000002</v>
      </c>
      <c r="D90" s="107">
        <f t="shared" si="33"/>
        <v>719.9957</v>
      </c>
      <c r="E90" s="107">
        <f t="shared" si="33"/>
        <v>122081.09570000002</v>
      </c>
      <c r="F90" s="107">
        <f t="shared" si="33"/>
        <v>-413.9441200000001</v>
      </c>
      <c r="G90" s="107">
        <f t="shared" si="33"/>
        <v>121667.15158000002</v>
      </c>
      <c r="H90" s="6">
        <f t="shared" si="33"/>
        <v>66.4</v>
      </c>
      <c r="I90" s="107">
        <f t="shared" si="33"/>
        <v>121733.55158000001</v>
      </c>
      <c r="J90" s="107">
        <f>SUM(J91,J140)</f>
        <v>5482.57806</v>
      </c>
      <c r="K90" s="107">
        <f>SUM(K91,K140)</f>
        <v>127216.12964000001</v>
      </c>
    </row>
    <row r="91" spans="1:11" ht="30.75" customHeight="1">
      <c r="A91" s="41" t="s">
        <v>101</v>
      </c>
      <c r="B91" s="43" t="s">
        <v>102</v>
      </c>
      <c r="C91" s="117">
        <f aca="true" t="shared" si="34" ref="C91:I91">SUM(C92,C95,C113,C137)</f>
        <v>121361.10000000002</v>
      </c>
      <c r="D91" s="117">
        <f t="shared" si="34"/>
        <v>817.7</v>
      </c>
      <c r="E91" s="117">
        <f t="shared" si="34"/>
        <v>122178.80000000002</v>
      </c>
      <c r="F91" s="117">
        <f t="shared" si="34"/>
        <v>-350.8220000000001</v>
      </c>
      <c r="G91" s="117">
        <f t="shared" si="34"/>
        <v>121827.97800000002</v>
      </c>
      <c r="H91" s="6">
        <f t="shared" si="34"/>
        <v>95.4</v>
      </c>
      <c r="I91" s="117">
        <f t="shared" si="34"/>
        <v>121923.37800000001</v>
      </c>
      <c r="J91" s="107">
        <f>SUM(J92,J95,J113,J137)</f>
        <v>5482.57806</v>
      </c>
      <c r="K91" s="107">
        <f>SUM(K92,K95,K113,K137)</f>
        <v>127405.95606000001</v>
      </c>
    </row>
    <row r="92" spans="1:11" ht="25.5">
      <c r="A92" s="44" t="s">
        <v>103</v>
      </c>
      <c r="B92" s="45" t="s">
        <v>104</v>
      </c>
      <c r="C92" s="60">
        <f aca="true" t="shared" si="35" ref="C92:K93">SUM(C93)</f>
        <v>55797.4</v>
      </c>
      <c r="D92" s="60">
        <f t="shared" si="35"/>
        <v>0</v>
      </c>
      <c r="E92" s="60">
        <f t="shared" si="35"/>
        <v>55797.4</v>
      </c>
      <c r="F92" s="60">
        <f t="shared" si="35"/>
        <v>0</v>
      </c>
      <c r="G92" s="60">
        <f t="shared" si="35"/>
        <v>55797.4</v>
      </c>
      <c r="H92" s="60">
        <f t="shared" si="35"/>
        <v>0</v>
      </c>
      <c r="I92" s="60">
        <f t="shared" si="35"/>
        <v>55797.4</v>
      </c>
      <c r="J92" s="60">
        <f t="shared" si="35"/>
        <v>0</v>
      </c>
      <c r="K92" s="60">
        <f t="shared" si="35"/>
        <v>55797.4</v>
      </c>
    </row>
    <row r="93" spans="1:11" ht="16.5" customHeight="1">
      <c r="A93" s="46" t="s">
        <v>105</v>
      </c>
      <c r="B93" s="47" t="s">
        <v>106</v>
      </c>
      <c r="C93" s="9">
        <f t="shared" si="35"/>
        <v>55797.4</v>
      </c>
      <c r="D93" s="9">
        <f t="shared" si="35"/>
        <v>0</v>
      </c>
      <c r="E93" s="9">
        <f t="shared" si="35"/>
        <v>55797.4</v>
      </c>
      <c r="F93" s="9">
        <f t="shared" si="35"/>
        <v>0</v>
      </c>
      <c r="G93" s="9">
        <f t="shared" si="35"/>
        <v>55797.4</v>
      </c>
      <c r="H93" s="9">
        <f t="shared" si="35"/>
        <v>0</v>
      </c>
      <c r="I93" s="9">
        <f t="shared" si="35"/>
        <v>55797.4</v>
      </c>
      <c r="J93" s="9">
        <f t="shared" si="35"/>
        <v>0</v>
      </c>
      <c r="K93" s="9">
        <f t="shared" si="35"/>
        <v>55797.4</v>
      </c>
    </row>
    <row r="94" spans="1:11" ht="22.5">
      <c r="A94" s="48" t="s">
        <v>107</v>
      </c>
      <c r="B94" s="49" t="s">
        <v>108</v>
      </c>
      <c r="C94" s="15">
        <v>55797.4</v>
      </c>
      <c r="D94" s="15"/>
      <c r="E94" s="15">
        <f>SUM(C94:D94)</f>
        <v>55797.4</v>
      </c>
      <c r="F94" s="15"/>
      <c r="G94" s="15">
        <f>SUM(E94:F94)</f>
        <v>55797.4</v>
      </c>
      <c r="H94" s="15"/>
      <c r="I94" s="15">
        <f>SUM(G94:H94)</f>
        <v>55797.4</v>
      </c>
      <c r="J94" s="15"/>
      <c r="K94" s="15">
        <f>SUM(I94:J94)</f>
        <v>55797.4</v>
      </c>
    </row>
    <row r="95" spans="1:11" ht="38.25">
      <c r="A95" s="56" t="s">
        <v>118</v>
      </c>
      <c r="B95" s="57" t="s">
        <v>119</v>
      </c>
      <c r="C95" s="60">
        <f aca="true" t="shared" si="36" ref="C95:I95">SUM(C96,C98,C100,C102)</f>
        <v>1833.8000000000002</v>
      </c>
      <c r="D95" s="60">
        <f t="shared" si="36"/>
        <v>0</v>
      </c>
      <c r="E95" s="60">
        <f t="shared" si="36"/>
        <v>1833.8000000000002</v>
      </c>
      <c r="F95" s="108">
        <f t="shared" si="36"/>
        <v>3120.978</v>
      </c>
      <c r="G95" s="108">
        <f t="shared" si="36"/>
        <v>4954.778</v>
      </c>
      <c r="H95" s="60">
        <f t="shared" si="36"/>
        <v>160</v>
      </c>
      <c r="I95" s="108">
        <f t="shared" si="36"/>
        <v>5114.778</v>
      </c>
      <c r="J95" s="129">
        <f>SUM(J96,J98,J100,J102)</f>
        <v>5482.57806</v>
      </c>
      <c r="K95" s="129">
        <f>SUM(K96,K98,K100,K102)</f>
        <v>10597.356059999998</v>
      </c>
    </row>
    <row r="96" spans="1:11" s="74" customFormat="1" ht="24">
      <c r="A96" s="36" t="s">
        <v>222</v>
      </c>
      <c r="B96" s="40" t="s">
        <v>223</v>
      </c>
      <c r="C96" s="9">
        <f aca="true" t="shared" si="37" ref="C96:K96">SUM(C97)</f>
        <v>0</v>
      </c>
      <c r="D96" s="9">
        <f t="shared" si="37"/>
        <v>0</v>
      </c>
      <c r="E96" s="9">
        <f t="shared" si="37"/>
        <v>0</v>
      </c>
      <c r="F96" s="109">
        <f t="shared" si="37"/>
        <v>0</v>
      </c>
      <c r="G96" s="109">
        <f t="shared" si="37"/>
        <v>0</v>
      </c>
      <c r="H96" s="9">
        <f t="shared" si="37"/>
        <v>0</v>
      </c>
      <c r="I96" s="109">
        <f t="shared" si="37"/>
        <v>0</v>
      </c>
      <c r="J96" s="130">
        <f t="shared" si="37"/>
        <v>868.90451</v>
      </c>
      <c r="K96" s="130">
        <f t="shared" si="37"/>
        <v>868.90451</v>
      </c>
    </row>
    <row r="97" spans="1:11" s="76" customFormat="1" ht="24.75" customHeight="1">
      <c r="A97" s="20" t="s">
        <v>225</v>
      </c>
      <c r="B97" s="21" t="s">
        <v>224</v>
      </c>
      <c r="C97" s="15"/>
      <c r="D97" s="15"/>
      <c r="E97" s="15">
        <f>SUM(C97:D97)</f>
        <v>0</v>
      </c>
      <c r="F97" s="86"/>
      <c r="G97" s="86">
        <f>SUM(E97:F97)</f>
        <v>0</v>
      </c>
      <c r="H97" s="15"/>
      <c r="I97" s="86">
        <f>SUM(G97:H97)</f>
        <v>0</v>
      </c>
      <c r="J97" s="106">
        <v>868.90451</v>
      </c>
      <c r="K97" s="106">
        <f>SUM(I97:J97)</f>
        <v>868.90451</v>
      </c>
    </row>
    <row r="98" spans="1:11" s="74" customFormat="1" ht="24">
      <c r="A98" s="36" t="s">
        <v>226</v>
      </c>
      <c r="B98" s="40" t="s">
        <v>227</v>
      </c>
      <c r="C98" s="9">
        <f aca="true" t="shared" si="38" ref="C98:K98">SUM(C99)</f>
        <v>0</v>
      </c>
      <c r="D98" s="9">
        <f t="shared" si="38"/>
        <v>0</v>
      </c>
      <c r="E98" s="9">
        <f t="shared" si="38"/>
        <v>0</v>
      </c>
      <c r="F98" s="109">
        <f t="shared" si="38"/>
        <v>0</v>
      </c>
      <c r="G98" s="109">
        <f t="shared" si="38"/>
        <v>0</v>
      </c>
      <c r="H98" s="9">
        <f t="shared" si="38"/>
        <v>0</v>
      </c>
      <c r="I98" s="109">
        <f t="shared" si="38"/>
        <v>0</v>
      </c>
      <c r="J98" s="130">
        <f t="shared" si="38"/>
        <v>769.54555</v>
      </c>
      <c r="K98" s="130">
        <f t="shared" si="38"/>
        <v>769.54555</v>
      </c>
    </row>
    <row r="99" spans="1:11" s="76" customFormat="1" ht="22.5">
      <c r="A99" s="20" t="s">
        <v>228</v>
      </c>
      <c r="B99" s="21" t="s">
        <v>229</v>
      </c>
      <c r="C99" s="15"/>
      <c r="D99" s="15"/>
      <c r="E99" s="15">
        <f>SUM(C99:D99)</f>
        <v>0</v>
      </c>
      <c r="F99" s="86"/>
      <c r="G99" s="86">
        <f>SUM(E99:F99)</f>
        <v>0</v>
      </c>
      <c r="H99" s="86"/>
      <c r="I99" s="86">
        <f>SUM(G99:H99)</f>
        <v>0</v>
      </c>
      <c r="J99" s="106">
        <v>769.54555</v>
      </c>
      <c r="K99" s="106">
        <f>SUM(I99:J99)</f>
        <v>769.54555</v>
      </c>
    </row>
    <row r="100" spans="1:11" s="74" customFormat="1" ht="24">
      <c r="A100" s="36" t="s">
        <v>218</v>
      </c>
      <c r="B100" s="40" t="s">
        <v>219</v>
      </c>
      <c r="C100" s="9">
        <f aca="true" t="shared" si="39" ref="C100:K100">SUM(C101)</f>
        <v>0</v>
      </c>
      <c r="D100" s="9">
        <f t="shared" si="39"/>
        <v>0</v>
      </c>
      <c r="E100" s="9">
        <f t="shared" si="39"/>
        <v>0</v>
      </c>
      <c r="F100" s="9">
        <f t="shared" si="39"/>
        <v>2743.1</v>
      </c>
      <c r="G100" s="9">
        <f t="shared" si="39"/>
        <v>2743.1</v>
      </c>
      <c r="H100" s="9">
        <f t="shared" si="39"/>
        <v>0</v>
      </c>
      <c r="I100" s="9">
        <f t="shared" si="39"/>
        <v>2743.1</v>
      </c>
      <c r="J100" s="9">
        <f t="shared" si="39"/>
        <v>0</v>
      </c>
      <c r="K100" s="9">
        <f t="shared" si="39"/>
        <v>2743.1</v>
      </c>
    </row>
    <row r="101" spans="1:11" s="76" customFormat="1" ht="22.5">
      <c r="A101" s="20" t="s">
        <v>221</v>
      </c>
      <c r="B101" s="21" t="s">
        <v>220</v>
      </c>
      <c r="C101" s="15"/>
      <c r="D101" s="15"/>
      <c r="E101" s="15">
        <f>SUM(C101:D101)</f>
        <v>0</v>
      </c>
      <c r="F101" s="15">
        <v>2743.1</v>
      </c>
      <c r="G101" s="15">
        <f>SUM(E101:F101)</f>
        <v>2743.1</v>
      </c>
      <c r="H101" s="15"/>
      <c r="I101" s="15">
        <f>SUM(G101:H101)</f>
        <v>2743.1</v>
      </c>
      <c r="J101" s="15"/>
      <c r="K101" s="15">
        <f>SUM(I101:J101)</f>
        <v>2743.1</v>
      </c>
    </row>
    <row r="102" spans="1:11" ht="15" customHeight="1">
      <c r="A102" s="36" t="s">
        <v>112</v>
      </c>
      <c r="B102" s="52" t="s">
        <v>114</v>
      </c>
      <c r="C102" s="9">
        <f aca="true" t="shared" si="40" ref="C102:K102">SUM(C103)</f>
        <v>1833.8000000000002</v>
      </c>
      <c r="D102" s="9">
        <f t="shared" si="40"/>
        <v>0</v>
      </c>
      <c r="E102" s="9">
        <f t="shared" si="40"/>
        <v>1833.8000000000002</v>
      </c>
      <c r="F102" s="115">
        <f t="shared" si="40"/>
        <v>377.878</v>
      </c>
      <c r="G102" s="115">
        <f t="shared" si="40"/>
        <v>2211.678</v>
      </c>
      <c r="H102" s="9">
        <f t="shared" si="40"/>
        <v>160</v>
      </c>
      <c r="I102" s="115">
        <f t="shared" si="40"/>
        <v>2371.678</v>
      </c>
      <c r="J102" s="115">
        <f t="shared" si="40"/>
        <v>3844.128</v>
      </c>
      <c r="K102" s="115">
        <f t="shared" si="40"/>
        <v>6215.806</v>
      </c>
    </row>
    <row r="103" spans="1:11" ht="19.5" customHeight="1">
      <c r="A103" s="20" t="s">
        <v>113</v>
      </c>
      <c r="B103" s="53" t="s">
        <v>115</v>
      </c>
      <c r="C103" s="15">
        <f aca="true" t="shared" si="41" ref="C103:I103">SUM(C104:C112)</f>
        <v>1833.8000000000002</v>
      </c>
      <c r="D103" s="15">
        <f t="shared" si="41"/>
        <v>0</v>
      </c>
      <c r="E103" s="15">
        <f t="shared" si="41"/>
        <v>1833.8000000000002</v>
      </c>
      <c r="F103" s="116">
        <f t="shared" si="41"/>
        <v>377.878</v>
      </c>
      <c r="G103" s="116">
        <f t="shared" si="41"/>
        <v>2211.678</v>
      </c>
      <c r="H103" s="15">
        <f t="shared" si="41"/>
        <v>160</v>
      </c>
      <c r="I103" s="116">
        <f t="shared" si="41"/>
        <v>2371.678</v>
      </c>
      <c r="J103" s="116">
        <f>SUM(J104:J112)</f>
        <v>3844.128</v>
      </c>
      <c r="K103" s="116">
        <f>SUM(K104:K112)</f>
        <v>6215.806</v>
      </c>
    </row>
    <row r="104" spans="1:11" ht="69" customHeight="1">
      <c r="A104" s="55" t="s">
        <v>116</v>
      </c>
      <c r="B104" s="54"/>
      <c r="C104" s="15">
        <v>1281.2</v>
      </c>
      <c r="D104" s="15"/>
      <c r="E104" s="15">
        <f aca="true" t="shared" si="42" ref="E104:E112">SUM(C104:D104)</f>
        <v>1281.2</v>
      </c>
      <c r="F104" s="116"/>
      <c r="G104" s="116">
        <f aca="true" t="shared" si="43" ref="G104:G112">SUM(E104:F104)</f>
        <v>1281.2</v>
      </c>
      <c r="H104" s="116"/>
      <c r="I104" s="116">
        <f aca="true" t="shared" si="44" ref="I104:I112">SUM(G104:H104)</f>
        <v>1281.2</v>
      </c>
      <c r="J104" s="116"/>
      <c r="K104" s="116">
        <f aca="true" t="shared" si="45" ref="K104:K112">SUM(I104:J104)</f>
        <v>1281.2</v>
      </c>
    </row>
    <row r="105" spans="1:11" ht="60.75" customHeight="1">
      <c r="A105" s="55" t="s">
        <v>230</v>
      </c>
      <c r="B105" s="54"/>
      <c r="C105" s="15"/>
      <c r="D105" s="15"/>
      <c r="E105" s="15">
        <f t="shared" si="42"/>
        <v>0</v>
      </c>
      <c r="F105" s="116">
        <v>62.778</v>
      </c>
      <c r="G105" s="116">
        <f t="shared" si="43"/>
        <v>62.778</v>
      </c>
      <c r="H105" s="116"/>
      <c r="I105" s="116">
        <f t="shared" si="44"/>
        <v>62.778</v>
      </c>
      <c r="J105" s="116"/>
      <c r="K105" s="116">
        <f t="shared" si="45"/>
        <v>62.778</v>
      </c>
    </row>
    <row r="106" spans="1:11" ht="60.75" customHeight="1">
      <c r="A106" s="55" t="s">
        <v>244</v>
      </c>
      <c r="B106" s="54"/>
      <c r="C106" s="15"/>
      <c r="D106" s="15"/>
      <c r="E106" s="15"/>
      <c r="F106" s="116"/>
      <c r="G106" s="116"/>
      <c r="H106" s="116"/>
      <c r="I106" s="116"/>
      <c r="J106" s="116">
        <v>844.128</v>
      </c>
      <c r="K106" s="116">
        <f t="shared" si="45"/>
        <v>844.128</v>
      </c>
    </row>
    <row r="107" spans="1:11" ht="55.5" customHeight="1">
      <c r="A107" s="55" t="s">
        <v>245</v>
      </c>
      <c r="B107" s="54"/>
      <c r="C107" s="15"/>
      <c r="D107" s="15"/>
      <c r="E107" s="15"/>
      <c r="F107" s="116"/>
      <c r="G107" s="116"/>
      <c r="H107" s="116"/>
      <c r="I107" s="116"/>
      <c r="J107" s="116">
        <v>3000</v>
      </c>
      <c r="K107" s="116">
        <f t="shared" si="45"/>
        <v>3000</v>
      </c>
    </row>
    <row r="108" spans="1:11" ht="54.75" customHeight="1">
      <c r="A108" s="61" t="s">
        <v>170</v>
      </c>
      <c r="B108" s="54"/>
      <c r="C108" s="15">
        <v>93.7</v>
      </c>
      <c r="D108" s="15"/>
      <c r="E108" s="15">
        <f t="shared" si="42"/>
        <v>93.7</v>
      </c>
      <c r="F108" s="15"/>
      <c r="G108" s="15">
        <f t="shared" si="43"/>
        <v>93.7</v>
      </c>
      <c r="H108" s="15"/>
      <c r="I108" s="15">
        <f t="shared" si="44"/>
        <v>93.7</v>
      </c>
      <c r="J108" s="15"/>
      <c r="K108" s="15">
        <f t="shared" si="45"/>
        <v>93.7</v>
      </c>
    </row>
    <row r="109" spans="1:11" ht="49.5" customHeight="1">
      <c r="A109" s="61" t="s">
        <v>217</v>
      </c>
      <c r="B109" s="54"/>
      <c r="C109" s="15"/>
      <c r="D109" s="15"/>
      <c r="E109" s="15">
        <f t="shared" si="42"/>
        <v>0</v>
      </c>
      <c r="F109" s="15">
        <v>243.6</v>
      </c>
      <c r="G109" s="15">
        <f t="shared" si="43"/>
        <v>243.6</v>
      </c>
      <c r="H109" s="15"/>
      <c r="I109" s="15">
        <f t="shared" si="44"/>
        <v>243.6</v>
      </c>
      <c r="J109" s="15"/>
      <c r="K109" s="15">
        <f t="shared" si="45"/>
        <v>243.6</v>
      </c>
    </row>
    <row r="110" spans="1:11" ht="83.25" customHeight="1">
      <c r="A110" s="61" t="s">
        <v>216</v>
      </c>
      <c r="B110" s="54"/>
      <c r="C110" s="15"/>
      <c r="D110" s="15"/>
      <c r="E110" s="15">
        <f t="shared" si="42"/>
        <v>0</v>
      </c>
      <c r="F110" s="15">
        <v>71.5</v>
      </c>
      <c r="G110" s="15">
        <f t="shared" si="43"/>
        <v>71.5</v>
      </c>
      <c r="H110" s="15"/>
      <c r="I110" s="15">
        <f t="shared" si="44"/>
        <v>71.5</v>
      </c>
      <c r="J110" s="15"/>
      <c r="K110" s="15">
        <f t="shared" si="45"/>
        <v>71.5</v>
      </c>
    </row>
    <row r="111" spans="1:11" ht="94.5" customHeight="1">
      <c r="A111" s="118" t="s">
        <v>239</v>
      </c>
      <c r="B111" s="54"/>
      <c r="C111" s="15"/>
      <c r="D111" s="15"/>
      <c r="E111" s="15"/>
      <c r="F111" s="15"/>
      <c r="G111" s="15"/>
      <c r="H111" s="15">
        <v>160</v>
      </c>
      <c r="I111" s="15">
        <f t="shared" si="44"/>
        <v>160</v>
      </c>
      <c r="J111" s="15"/>
      <c r="K111" s="15">
        <f t="shared" si="45"/>
        <v>160</v>
      </c>
    </row>
    <row r="112" spans="1:11" ht="83.25" customHeight="1">
      <c r="A112" s="61" t="s">
        <v>171</v>
      </c>
      <c r="B112" s="54"/>
      <c r="C112" s="15">
        <v>458.9</v>
      </c>
      <c r="D112" s="15"/>
      <c r="E112" s="15">
        <f t="shared" si="42"/>
        <v>458.9</v>
      </c>
      <c r="F112" s="15"/>
      <c r="G112" s="15">
        <f t="shared" si="43"/>
        <v>458.9</v>
      </c>
      <c r="H112" s="15"/>
      <c r="I112" s="15">
        <f t="shared" si="44"/>
        <v>458.9</v>
      </c>
      <c r="J112" s="15"/>
      <c r="K112" s="15">
        <f t="shared" si="45"/>
        <v>458.9</v>
      </c>
    </row>
    <row r="113" spans="1:11" ht="29.25" customHeight="1">
      <c r="A113" s="56" t="s">
        <v>117</v>
      </c>
      <c r="B113" s="58" t="s">
        <v>136</v>
      </c>
      <c r="C113" s="63">
        <f aca="true" t="shared" si="46" ref="C113:I113">SUM(C114,C118,C133,C135,C116)</f>
        <v>63729.900000000016</v>
      </c>
      <c r="D113" s="63">
        <f t="shared" si="46"/>
        <v>770.1</v>
      </c>
      <c r="E113" s="63">
        <f t="shared" si="46"/>
        <v>64500.000000000015</v>
      </c>
      <c r="F113" s="63">
        <f t="shared" si="46"/>
        <v>-3471.8</v>
      </c>
      <c r="G113" s="63">
        <f t="shared" si="46"/>
        <v>61028.20000000001</v>
      </c>
      <c r="H113" s="63">
        <f t="shared" si="46"/>
        <v>-64.6</v>
      </c>
      <c r="I113" s="63">
        <f t="shared" si="46"/>
        <v>60963.600000000006</v>
      </c>
      <c r="J113" s="63">
        <f>SUM(J114,J118,J133,J135,J116)</f>
        <v>0</v>
      </c>
      <c r="K113" s="63">
        <f>SUM(K114,K118,K133,K135,K116)</f>
        <v>60963.600000000006</v>
      </c>
    </row>
    <row r="114" spans="1:11" s="74" customFormat="1" ht="49.5" customHeight="1">
      <c r="A114" s="110" t="s">
        <v>232</v>
      </c>
      <c r="B114" s="68" t="s">
        <v>231</v>
      </c>
      <c r="C114" s="111">
        <f aca="true" t="shared" si="47" ref="C114:K114">SUM(C115)</f>
        <v>0</v>
      </c>
      <c r="D114" s="111">
        <f t="shared" si="47"/>
        <v>0</v>
      </c>
      <c r="E114" s="111">
        <f t="shared" si="47"/>
        <v>0</v>
      </c>
      <c r="F114" s="111">
        <f t="shared" si="47"/>
        <v>5.7</v>
      </c>
      <c r="G114" s="111">
        <f t="shared" si="47"/>
        <v>5.7</v>
      </c>
      <c r="H114" s="111">
        <f t="shared" si="47"/>
        <v>0</v>
      </c>
      <c r="I114" s="111">
        <f t="shared" si="47"/>
        <v>5.7</v>
      </c>
      <c r="J114" s="111">
        <f t="shared" si="47"/>
        <v>0</v>
      </c>
      <c r="K114" s="111">
        <f t="shared" si="47"/>
        <v>5.7</v>
      </c>
    </row>
    <row r="115" spans="1:11" s="76" customFormat="1" ht="39" customHeight="1">
      <c r="A115" s="112" t="s">
        <v>234</v>
      </c>
      <c r="B115" s="85" t="s">
        <v>233</v>
      </c>
      <c r="C115" s="113"/>
      <c r="D115" s="113"/>
      <c r="E115" s="113">
        <f>SUM(C115:D115)</f>
        <v>0</v>
      </c>
      <c r="F115" s="113">
        <v>5.7</v>
      </c>
      <c r="G115" s="113">
        <f>SUM(E115:F115)</f>
        <v>5.7</v>
      </c>
      <c r="H115" s="113"/>
      <c r="I115" s="113">
        <f>SUM(G115:H115)</f>
        <v>5.7</v>
      </c>
      <c r="J115" s="113"/>
      <c r="K115" s="113">
        <f>SUM(I115:J115)</f>
        <v>5.7</v>
      </c>
    </row>
    <row r="116" spans="1:11" ht="38.25" customHeight="1">
      <c r="A116" s="83" t="s">
        <v>190</v>
      </c>
      <c r="B116" s="68" t="s">
        <v>191</v>
      </c>
      <c r="C116" s="63">
        <f aca="true" t="shared" si="48" ref="C116:K116">SUM(C117)</f>
        <v>0</v>
      </c>
      <c r="D116" s="63">
        <f t="shared" si="48"/>
        <v>770.1</v>
      </c>
      <c r="E116" s="63">
        <f t="shared" si="48"/>
        <v>770.1</v>
      </c>
      <c r="F116" s="63">
        <f t="shared" si="48"/>
        <v>0</v>
      </c>
      <c r="G116" s="63">
        <f t="shared" si="48"/>
        <v>770.1</v>
      </c>
      <c r="H116" s="63">
        <f t="shared" si="48"/>
        <v>0</v>
      </c>
      <c r="I116" s="63">
        <f t="shared" si="48"/>
        <v>770.1</v>
      </c>
      <c r="J116" s="63">
        <f t="shared" si="48"/>
        <v>0</v>
      </c>
      <c r="K116" s="63">
        <f t="shared" si="48"/>
        <v>770.1</v>
      </c>
    </row>
    <row r="117" spans="1:11" ht="26.25" customHeight="1">
      <c r="A117" s="84" t="s">
        <v>192</v>
      </c>
      <c r="B117" s="85" t="s">
        <v>193</v>
      </c>
      <c r="C117" s="63"/>
      <c r="D117" s="63">
        <v>770.1</v>
      </c>
      <c r="E117" s="63">
        <f>SUM(C117:D117)</f>
        <v>770.1</v>
      </c>
      <c r="F117" s="63"/>
      <c r="G117" s="63">
        <f>SUM(E117:F117)</f>
        <v>770.1</v>
      </c>
      <c r="H117" s="63"/>
      <c r="I117" s="63">
        <f>SUM(G117:H117)</f>
        <v>770.1</v>
      </c>
      <c r="J117" s="63"/>
      <c r="K117" s="63">
        <f>SUM(I117:J117)</f>
        <v>770.1</v>
      </c>
    </row>
    <row r="118" spans="1:11" ht="39" customHeight="1">
      <c r="A118" s="36" t="s">
        <v>120</v>
      </c>
      <c r="B118" s="52" t="s">
        <v>122</v>
      </c>
      <c r="C118" s="9">
        <f aca="true" t="shared" si="49" ref="C118:K118">SUM(C119)</f>
        <v>62589.30000000002</v>
      </c>
      <c r="D118" s="9">
        <f t="shared" si="49"/>
        <v>0</v>
      </c>
      <c r="E118" s="9">
        <f t="shared" si="49"/>
        <v>62589.30000000002</v>
      </c>
      <c r="F118" s="9">
        <f t="shared" si="49"/>
        <v>-3578.3</v>
      </c>
      <c r="G118" s="9">
        <f t="shared" si="49"/>
        <v>59011.000000000015</v>
      </c>
      <c r="H118" s="9">
        <f t="shared" si="49"/>
        <v>-64.6</v>
      </c>
      <c r="I118" s="9">
        <f t="shared" si="49"/>
        <v>58946.40000000001</v>
      </c>
      <c r="J118" s="9">
        <f t="shared" si="49"/>
        <v>0</v>
      </c>
      <c r="K118" s="9">
        <f t="shared" si="49"/>
        <v>58946.40000000001</v>
      </c>
    </row>
    <row r="119" spans="1:11" ht="31.5" customHeight="1">
      <c r="A119" s="20" t="s">
        <v>121</v>
      </c>
      <c r="B119" s="53" t="s">
        <v>123</v>
      </c>
      <c r="C119" s="15">
        <f aca="true" t="shared" si="50" ref="C119:I119">SUM(C120:C132)</f>
        <v>62589.30000000002</v>
      </c>
      <c r="D119" s="15">
        <f t="shared" si="50"/>
        <v>0</v>
      </c>
      <c r="E119" s="15">
        <f t="shared" si="50"/>
        <v>62589.30000000002</v>
      </c>
      <c r="F119" s="15">
        <f t="shared" si="50"/>
        <v>-3578.3</v>
      </c>
      <c r="G119" s="15">
        <f t="shared" si="50"/>
        <v>59011.000000000015</v>
      </c>
      <c r="H119" s="15">
        <f t="shared" si="50"/>
        <v>-64.6</v>
      </c>
      <c r="I119" s="15">
        <f t="shared" si="50"/>
        <v>58946.40000000001</v>
      </c>
      <c r="J119" s="15">
        <f>SUM(J120:J132)</f>
        <v>0</v>
      </c>
      <c r="K119" s="15">
        <f>SUM(K120:K132)</f>
        <v>58946.40000000001</v>
      </c>
    </row>
    <row r="120" spans="1:11" ht="82.5" customHeight="1">
      <c r="A120" s="55" t="s">
        <v>125</v>
      </c>
      <c r="B120" s="24"/>
      <c r="C120" s="15">
        <v>5.7</v>
      </c>
      <c r="D120" s="15"/>
      <c r="E120" s="15">
        <f>SUM(C120:D120)</f>
        <v>5.7</v>
      </c>
      <c r="F120" s="15">
        <v>-5.7</v>
      </c>
      <c r="G120" s="15">
        <f>SUM(E120:F120)</f>
        <v>0</v>
      </c>
      <c r="H120" s="15"/>
      <c r="I120" s="15">
        <f>SUM(G120:H120)</f>
        <v>0</v>
      </c>
      <c r="J120" s="15"/>
      <c r="K120" s="15">
        <f>SUM(I120:J120)</f>
        <v>0</v>
      </c>
    </row>
    <row r="121" spans="1:11" ht="82.5" customHeight="1">
      <c r="A121" s="55" t="s">
        <v>124</v>
      </c>
      <c r="B121" s="24"/>
      <c r="C121" s="15">
        <v>295.9</v>
      </c>
      <c r="D121" s="15"/>
      <c r="E121" s="15">
        <f aca="true" t="shared" si="51" ref="E121:E132">SUM(C121:D121)</f>
        <v>295.9</v>
      </c>
      <c r="F121" s="15"/>
      <c r="G121" s="15">
        <f aca="true" t="shared" si="52" ref="G121:G132">SUM(E121:F121)</f>
        <v>295.9</v>
      </c>
      <c r="H121" s="15"/>
      <c r="I121" s="15">
        <f aca="true" t="shared" si="53" ref="I121:I132">SUM(G121:H121)</f>
        <v>295.9</v>
      </c>
      <c r="J121" s="15"/>
      <c r="K121" s="15">
        <f aca="true" t="shared" si="54" ref="K121:K129">SUM(I121:J121)</f>
        <v>295.9</v>
      </c>
    </row>
    <row r="122" spans="1:11" ht="92.25" customHeight="1">
      <c r="A122" s="55" t="s">
        <v>133</v>
      </c>
      <c r="B122" s="24"/>
      <c r="C122" s="15">
        <v>7.2</v>
      </c>
      <c r="D122" s="15"/>
      <c r="E122" s="15">
        <f t="shared" si="51"/>
        <v>7.2</v>
      </c>
      <c r="F122" s="15"/>
      <c r="G122" s="15">
        <f t="shared" si="52"/>
        <v>7.2</v>
      </c>
      <c r="H122" s="15"/>
      <c r="I122" s="15">
        <f t="shared" si="53"/>
        <v>7.2</v>
      </c>
      <c r="J122" s="15"/>
      <c r="K122" s="15">
        <f t="shared" si="54"/>
        <v>7.2</v>
      </c>
    </row>
    <row r="123" spans="1:11" ht="173.25" customHeight="1">
      <c r="A123" s="55" t="s">
        <v>128</v>
      </c>
      <c r="B123" s="24"/>
      <c r="C123" s="15">
        <v>39310.8</v>
      </c>
      <c r="D123" s="15"/>
      <c r="E123" s="15">
        <f t="shared" si="51"/>
        <v>39310.8</v>
      </c>
      <c r="F123" s="15"/>
      <c r="G123" s="15">
        <f t="shared" si="52"/>
        <v>39310.8</v>
      </c>
      <c r="H123" s="15"/>
      <c r="I123" s="15">
        <f t="shared" si="53"/>
        <v>39310.8</v>
      </c>
      <c r="J123" s="15"/>
      <c r="K123" s="15">
        <f t="shared" si="54"/>
        <v>39310.8</v>
      </c>
    </row>
    <row r="124" spans="1:11" ht="46.5" customHeight="1">
      <c r="A124" s="55" t="s">
        <v>132</v>
      </c>
      <c r="B124" s="24"/>
      <c r="C124" s="15">
        <v>44.5</v>
      </c>
      <c r="D124" s="15"/>
      <c r="E124" s="15">
        <f t="shared" si="51"/>
        <v>44.5</v>
      </c>
      <c r="F124" s="15"/>
      <c r="G124" s="15">
        <f t="shared" si="52"/>
        <v>44.5</v>
      </c>
      <c r="H124" s="15"/>
      <c r="I124" s="15">
        <f t="shared" si="53"/>
        <v>44.5</v>
      </c>
      <c r="J124" s="15"/>
      <c r="K124" s="15">
        <f t="shared" si="54"/>
        <v>44.5</v>
      </c>
    </row>
    <row r="125" spans="1:11" ht="122.25" customHeight="1">
      <c r="A125" s="61" t="s">
        <v>129</v>
      </c>
      <c r="B125" s="24"/>
      <c r="C125" s="15">
        <v>887.4</v>
      </c>
      <c r="D125" s="15"/>
      <c r="E125" s="15">
        <f t="shared" si="51"/>
        <v>887.4</v>
      </c>
      <c r="F125" s="15"/>
      <c r="G125" s="15">
        <f t="shared" si="52"/>
        <v>887.4</v>
      </c>
      <c r="H125" s="15"/>
      <c r="I125" s="15">
        <f t="shared" si="53"/>
        <v>887.4</v>
      </c>
      <c r="J125" s="15"/>
      <c r="K125" s="15">
        <f t="shared" si="54"/>
        <v>887.4</v>
      </c>
    </row>
    <row r="126" spans="1:11" ht="99.75" customHeight="1">
      <c r="A126" s="61" t="s">
        <v>130</v>
      </c>
      <c r="B126" s="24"/>
      <c r="C126" s="15">
        <v>88.9</v>
      </c>
      <c r="D126" s="15"/>
      <c r="E126" s="15">
        <f t="shared" si="51"/>
        <v>88.9</v>
      </c>
      <c r="F126" s="15"/>
      <c r="G126" s="15">
        <f t="shared" si="52"/>
        <v>88.9</v>
      </c>
      <c r="H126" s="15"/>
      <c r="I126" s="15">
        <f t="shared" si="53"/>
        <v>88.9</v>
      </c>
      <c r="J126" s="15"/>
      <c r="K126" s="15">
        <f t="shared" si="54"/>
        <v>88.9</v>
      </c>
    </row>
    <row r="127" spans="1:11" ht="68.25" customHeight="1">
      <c r="A127" s="55" t="s">
        <v>131</v>
      </c>
      <c r="B127" s="24"/>
      <c r="C127" s="15">
        <v>100.8</v>
      </c>
      <c r="D127" s="15"/>
      <c r="E127" s="15">
        <f t="shared" si="51"/>
        <v>100.8</v>
      </c>
      <c r="F127" s="15">
        <v>-100.8</v>
      </c>
      <c r="G127" s="15">
        <f t="shared" si="52"/>
        <v>0</v>
      </c>
      <c r="H127" s="15"/>
      <c r="I127" s="15">
        <f t="shared" si="53"/>
        <v>0</v>
      </c>
      <c r="J127" s="15"/>
      <c r="K127" s="15">
        <f t="shared" si="54"/>
        <v>0</v>
      </c>
    </row>
    <row r="128" spans="1:11" ht="103.5" customHeight="1">
      <c r="A128" s="55" t="s">
        <v>134</v>
      </c>
      <c r="B128" s="24"/>
      <c r="C128" s="15">
        <v>1307.3</v>
      </c>
      <c r="D128" s="15"/>
      <c r="E128" s="15">
        <f t="shared" si="51"/>
        <v>1307.3</v>
      </c>
      <c r="F128" s="15"/>
      <c r="G128" s="15">
        <f t="shared" si="52"/>
        <v>1307.3</v>
      </c>
      <c r="H128" s="15"/>
      <c r="I128" s="15">
        <f t="shared" si="53"/>
        <v>1307.3</v>
      </c>
      <c r="J128" s="15"/>
      <c r="K128" s="15">
        <f t="shared" si="54"/>
        <v>1307.3</v>
      </c>
    </row>
    <row r="129" spans="1:11" ht="150" customHeight="1">
      <c r="A129" s="59" t="s">
        <v>127</v>
      </c>
      <c r="B129" s="53"/>
      <c r="C129" s="15">
        <v>16560.7</v>
      </c>
      <c r="D129" s="15"/>
      <c r="E129" s="15">
        <f t="shared" si="51"/>
        <v>16560.7</v>
      </c>
      <c r="F129" s="15"/>
      <c r="G129" s="15">
        <f t="shared" si="52"/>
        <v>16560.7</v>
      </c>
      <c r="H129" s="15">
        <v>-240.7</v>
      </c>
      <c r="I129" s="15">
        <f t="shared" si="53"/>
        <v>16320</v>
      </c>
      <c r="J129" s="15"/>
      <c r="K129" s="15">
        <f t="shared" si="54"/>
        <v>16320</v>
      </c>
    </row>
    <row r="130" spans="1:11" ht="138.75" customHeight="1">
      <c r="A130" s="59" t="s">
        <v>240</v>
      </c>
      <c r="B130" s="53"/>
      <c r="C130" s="15"/>
      <c r="D130" s="15"/>
      <c r="E130" s="15">
        <f>SUM(C130:D130)</f>
        <v>0</v>
      </c>
      <c r="F130" s="15"/>
      <c r="G130" s="15">
        <f>SUM(E130:F130)</f>
        <v>0</v>
      </c>
      <c r="H130" s="15">
        <v>176.1</v>
      </c>
      <c r="I130" s="15">
        <f>SUM(G130:H130)</f>
        <v>176.1</v>
      </c>
      <c r="J130" s="15"/>
      <c r="K130" s="15">
        <f>SUM(I130:J130)</f>
        <v>176.1</v>
      </c>
    </row>
    <row r="131" spans="1:11" ht="37.5" customHeight="1">
      <c r="A131" s="55" t="s">
        <v>126</v>
      </c>
      <c r="B131" s="53"/>
      <c r="C131" s="15">
        <v>508.3</v>
      </c>
      <c r="D131" s="15"/>
      <c r="E131" s="15">
        <f t="shared" si="51"/>
        <v>508.3</v>
      </c>
      <c r="F131" s="15"/>
      <c r="G131" s="15">
        <f t="shared" si="52"/>
        <v>508.3</v>
      </c>
      <c r="H131" s="15"/>
      <c r="I131" s="15">
        <f t="shared" si="53"/>
        <v>508.3</v>
      </c>
      <c r="J131" s="15"/>
      <c r="K131" s="15">
        <f>SUM(I131:J131)</f>
        <v>508.3</v>
      </c>
    </row>
    <row r="132" spans="1:11" ht="138.75" customHeight="1">
      <c r="A132" s="55" t="s">
        <v>135</v>
      </c>
      <c r="B132" s="62"/>
      <c r="C132" s="15">
        <v>3471.8</v>
      </c>
      <c r="D132" s="15"/>
      <c r="E132" s="15">
        <f t="shared" si="51"/>
        <v>3471.8</v>
      </c>
      <c r="F132" s="15">
        <v>-3471.8</v>
      </c>
      <c r="G132" s="15">
        <f t="shared" si="52"/>
        <v>0</v>
      </c>
      <c r="H132" s="15"/>
      <c r="I132" s="15">
        <f t="shared" si="53"/>
        <v>0</v>
      </c>
      <c r="J132" s="15"/>
      <c r="K132" s="15">
        <f>SUM(I132:J132)</f>
        <v>0</v>
      </c>
    </row>
    <row r="133" spans="1:11" s="74" customFormat="1" ht="25.5" customHeight="1">
      <c r="A133" s="66" t="s">
        <v>235</v>
      </c>
      <c r="B133" s="65" t="s">
        <v>236</v>
      </c>
      <c r="C133" s="9">
        <f aca="true" t="shared" si="55" ref="C133:K133">SUM(C134)</f>
        <v>0</v>
      </c>
      <c r="D133" s="9">
        <f t="shared" si="55"/>
        <v>0</v>
      </c>
      <c r="E133" s="9">
        <f t="shared" si="55"/>
        <v>0</v>
      </c>
      <c r="F133" s="9">
        <f t="shared" si="55"/>
        <v>100.8</v>
      </c>
      <c r="G133" s="9">
        <f t="shared" si="55"/>
        <v>100.8</v>
      </c>
      <c r="H133" s="9">
        <f t="shared" si="55"/>
        <v>0</v>
      </c>
      <c r="I133" s="9">
        <f t="shared" si="55"/>
        <v>100.8</v>
      </c>
      <c r="J133" s="9">
        <f t="shared" si="55"/>
        <v>0</v>
      </c>
      <c r="K133" s="9">
        <f t="shared" si="55"/>
        <v>100.8</v>
      </c>
    </row>
    <row r="134" spans="1:11" s="76" customFormat="1" ht="24" customHeight="1">
      <c r="A134" s="55" t="s">
        <v>237</v>
      </c>
      <c r="B134" s="62" t="s">
        <v>238</v>
      </c>
      <c r="C134" s="15"/>
      <c r="D134" s="15"/>
      <c r="E134" s="15">
        <f>SUM(C134:D134)</f>
        <v>0</v>
      </c>
      <c r="F134" s="15">
        <v>100.8</v>
      </c>
      <c r="G134" s="15">
        <f>SUM(E134:F134)</f>
        <v>100.8</v>
      </c>
      <c r="H134" s="15"/>
      <c r="I134" s="15">
        <f>SUM(G134:H134)</f>
        <v>100.8</v>
      </c>
      <c r="J134" s="15"/>
      <c r="K134" s="15">
        <f>SUM(I134:J134)</f>
        <v>100.8</v>
      </c>
    </row>
    <row r="135" spans="1:11" ht="48" customHeight="1">
      <c r="A135" s="66" t="s">
        <v>155</v>
      </c>
      <c r="B135" s="65" t="s">
        <v>156</v>
      </c>
      <c r="C135" s="9">
        <f aca="true" t="shared" si="56" ref="C135:K135">SUM(C136)</f>
        <v>1140.6</v>
      </c>
      <c r="D135" s="9">
        <f t="shared" si="56"/>
        <v>0</v>
      </c>
      <c r="E135" s="9">
        <f t="shared" si="56"/>
        <v>1140.6</v>
      </c>
      <c r="F135" s="9">
        <f t="shared" si="56"/>
        <v>0</v>
      </c>
      <c r="G135" s="9">
        <f t="shared" si="56"/>
        <v>1140.6</v>
      </c>
      <c r="H135" s="9">
        <f t="shared" si="56"/>
        <v>0</v>
      </c>
      <c r="I135" s="9">
        <f t="shared" si="56"/>
        <v>1140.6</v>
      </c>
      <c r="J135" s="9">
        <f t="shared" si="56"/>
        <v>0</v>
      </c>
      <c r="K135" s="9">
        <f t="shared" si="56"/>
        <v>1140.6</v>
      </c>
    </row>
    <row r="136" spans="1:11" ht="46.5" customHeight="1">
      <c r="A136" s="55" t="s">
        <v>157</v>
      </c>
      <c r="B136" s="62" t="s">
        <v>158</v>
      </c>
      <c r="C136" s="15">
        <v>1140.6</v>
      </c>
      <c r="D136" s="15"/>
      <c r="E136" s="15">
        <f>SUM(C136:D136)</f>
        <v>1140.6</v>
      </c>
      <c r="F136" s="15"/>
      <c r="G136" s="15">
        <f>SUM(E136:F136)</f>
        <v>1140.6</v>
      </c>
      <c r="H136" s="15"/>
      <c r="I136" s="15">
        <f>SUM(G136:H136)</f>
        <v>1140.6</v>
      </c>
      <c r="J136" s="15"/>
      <c r="K136" s="15">
        <f>SUM(I136:J136)</f>
        <v>1140.6</v>
      </c>
    </row>
    <row r="137" spans="1:11" s="72" customFormat="1" ht="28.5" customHeight="1">
      <c r="A137" s="77" t="s">
        <v>180</v>
      </c>
      <c r="B137" s="78" t="s">
        <v>181</v>
      </c>
      <c r="C137" s="71">
        <f aca="true" t="shared" si="57" ref="C137:K138">SUM(C138)</f>
        <v>0</v>
      </c>
      <c r="D137" s="71">
        <f t="shared" si="57"/>
        <v>47.6</v>
      </c>
      <c r="E137" s="71">
        <f t="shared" si="57"/>
        <v>47.6</v>
      </c>
      <c r="F137" s="71">
        <f t="shared" si="57"/>
        <v>0</v>
      </c>
      <c r="G137" s="71">
        <f t="shared" si="57"/>
        <v>47.6</v>
      </c>
      <c r="H137" s="71">
        <f t="shared" si="57"/>
        <v>0</v>
      </c>
      <c r="I137" s="71">
        <f t="shared" si="57"/>
        <v>47.6</v>
      </c>
      <c r="J137" s="71">
        <f t="shared" si="57"/>
        <v>0</v>
      </c>
      <c r="K137" s="71">
        <f t="shared" si="57"/>
        <v>47.6</v>
      </c>
    </row>
    <row r="138" spans="1:11" s="74" customFormat="1" ht="54.75" customHeight="1">
      <c r="A138" s="66" t="s">
        <v>178</v>
      </c>
      <c r="B138" s="79" t="s">
        <v>182</v>
      </c>
      <c r="C138" s="73">
        <f t="shared" si="57"/>
        <v>0</v>
      </c>
      <c r="D138" s="73">
        <f t="shared" si="57"/>
        <v>47.6</v>
      </c>
      <c r="E138" s="73">
        <f t="shared" si="57"/>
        <v>47.6</v>
      </c>
      <c r="F138" s="73">
        <f t="shared" si="57"/>
        <v>0</v>
      </c>
      <c r="G138" s="73">
        <f t="shared" si="57"/>
        <v>47.6</v>
      </c>
      <c r="H138" s="73">
        <f t="shared" si="57"/>
        <v>0</v>
      </c>
      <c r="I138" s="73">
        <f t="shared" si="57"/>
        <v>47.6</v>
      </c>
      <c r="J138" s="73">
        <f t="shared" si="57"/>
        <v>0</v>
      </c>
      <c r="K138" s="73">
        <f t="shared" si="57"/>
        <v>47.6</v>
      </c>
    </row>
    <row r="139" spans="1:11" s="76" customFormat="1" ht="60" customHeight="1">
      <c r="A139" s="55" t="s">
        <v>179</v>
      </c>
      <c r="B139" s="61" t="s">
        <v>183</v>
      </c>
      <c r="C139" s="15"/>
      <c r="D139" s="15">
        <v>47.6</v>
      </c>
      <c r="E139" s="15">
        <f>SUM(C139:D139)</f>
        <v>47.6</v>
      </c>
      <c r="F139" s="15"/>
      <c r="G139" s="15">
        <f>SUM(E139:F139)</f>
        <v>47.6</v>
      </c>
      <c r="H139" s="15"/>
      <c r="I139" s="15">
        <f>SUM(G139:H139)</f>
        <v>47.6</v>
      </c>
      <c r="J139" s="15"/>
      <c r="K139" s="15">
        <f>SUM(I139:J139)</f>
        <v>47.6</v>
      </c>
    </row>
    <row r="140" spans="1:11" s="76" customFormat="1" ht="37.5" customHeight="1">
      <c r="A140" s="80" t="s">
        <v>184</v>
      </c>
      <c r="B140" s="81" t="s">
        <v>185</v>
      </c>
      <c r="C140" s="15">
        <f aca="true" t="shared" si="58" ref="C140:K140">SUM(C141)</f>
        <v>0</v>
      </c>
      <c r="D140" s="86">
        <f t="shared" si="58"/>
        <v>-97.7043</v>
      </c>
      <c r="E140" s="86">
        <f t="shared" si="58"/>
        <v>-97.7043</v>
      </c>
      <c r="F140" s="106">
        <f t="shared" si="58"/>
        <v>-63.12212</v>
      </c>
      <c r="G140" s="106">
        <f t="shared" si="58"/>
        <v>-160.82642</v>
      </c>
      <c r="H140" s="15">
        <f t="shared" si="58"/>
        <v>-29</v>
      </c>
      <c r="I140" s="106">
        <f t="shared" si="58"/>
        <v>-189.82642</v>
      </c>
      <c r="J140" s="15">
        <f t="shared" si="58"/>
        <v>0</v>
      </c>
      <c r="K140" s="106">
        <f t="shared" si="58"/>
        <v>-189.82642</v>
      </c>
    </row>
    <row r="141" spans="1:11" s="76" customFormat="1" ht="36" customHeight="1">
      <c r="A141" s="55" t="s">
        <v>186</v>
      </c>
      <c r="B141" s="82" t="s">
        <v>187</v>
      </c>
      <c r="C141" s="15"/>
      <c r="D141" s="86">
        <v>-97.7043</v>
      </c>
      <c r="E141" s="86">
        <f>SUM(C141:D141)</f>
        <v>-97.7043</v>
      </c>
      <c r="F141" s="106">
        <v>-63.12212</v>
      </c>
      <c r="G141" s="106">
        <f>SUM(E141:F141)</f>
        <v>-160.82642</v>
      </c>
      <c r="H141" s="15">
        <v>-29</v>
      </c>
      <c r="I141" s="106">
        <f>SUM(G141:H141)</f>
        <v>-189.82642</v>
      </c>
      <c r="J141" s="15"/>
      <c r="K141" s="106">
        <f>SUM(I141:J141)</f>
        <v>-189.82642</v>
      </c>
    </row>
    <row r="142" spans="1:11" ht="12.75">
      <c r="A142" s="43" t="s">
        <v>109</v>
      </c>
      <c r="B142" s="19"/>
      <c r="C142" s="6">
        <f aca="true" t="shared" si="59" ref="C142:I142">SUM(C17,C90)</f>
        <v>142431.50000000003</v>
      </c>
      <c r="D142" s="87">
        <f t="shared" si="59"/>
        <v>706.7957000000001</v>
      </c>
      <c r="E142" s="87">
        <f t="shared" si="59"/>
        <v>143138.29570000002</v>
      </c>
      <c r="F142" s="107">
        <f t="shared" si="59"/>
        <v>-112.62992000000008</v>
      </c>
      <c r="G142" s="107">
        <f t="shared" si="59"/>
        <v>143025.66578</v>
      </c>
      <c r="H142" s="6">
        <f t="shared" si="59"/>
        <v>213.70000000000002</v>
      </c>
      <c r="I142" s="107">
        <f t="shared" si="59"/>
        <v>143239.36578000002</v>
      </c>
      <c r="J142" s="107">
        <f>SUM(J17,J90)</f>
        <v>5769.9780599999995</v>
      </c>
      <c r="K142" s="107">
        <f>SUM(K17,K90)</f>
        <v>149009.34384000002</v>
      </c>
    </row>
  </sheetData>
  <sheetProtection/>
  <mergeCells count="22">
    <mergeCell ref="C15:C16"/>
    <mergeCell ref="D15:D16"/>
    <mergeCell ref="B7:E7"/>
    <mergeCell ref="B8:E8"/>
    <mergeCell ref="A12:E12"/>
    <mergeCell ref="A15:A16"/>
    <mergeCell ref="B5:E5"/>
    <mergeCell ref="B6:E6"/>
    <mergeCell ref="B15:B16"/>
    <mergeCell ref="E15:E16"/>
    <mergeCell ref="B9:E9"/>
    <mergeCell ref="B10:E10"/>
    <mergeCell ref="B1:E1"/>
    <mergeCell ref="B2:E2"/>
    <mergeCell ref="J15:J16"/>
    <mergeCell ref="K15:K16"/>
    <mergeCell ref="B3:E3"/>
    <mergeCell ref="B4:E4"/>
    <mergeCell ref="H15:H16"/>
    <mergeCell ref="I15:I16"/>
    <mergeCell ref="F15:F16"/>
    <mergeCell ref="G15:G16"/>
  </mergeCells>
  <printOptions/>
  <pageMargins left="0.7874015748031497" right="0" top="0.3937007874015748" bottom="0" header="0.31496062992125984" footer="0"/>
  <pageSetup fitToHeight="1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zoomScalePageLayoutView="0" workbookViewId="0" topLeftCell="A1">
      <pane xSplit="1" ySplit="13" topLeftCell="B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87" sqref="G87"/>
    </sheetView>
  </sheetViews>
  <sheetFormatPr defaultColWidth="9.140625" defaultRowHeight="15"/>
  <cols>
    <col min="1" max="1" width="49.7109375" style="1" customWidth="1"/>
    <col min="2" max="2" width="24.28125" style="1" customWidth="1"/>
    <col min="3" max="3" width="15.8515625" style="1" hidden="1" customWidth="1"/>
    <col min="4" max="4" width="11.7109375" style="1" hidden="1" customWidth="1"/>
    <col min="5" max="5" width="16.421875" style="1" customWidth="1"/>
    <col min="6" max="6" width="12.8515625" style="1" customWidth="1"/>
    <col min="7" max="7" width="16.57421875" style="1" customWidth="1"/>
    <col min="8" max="16384" width="9.140625" style="1" customWidth="1"/>
  </cols>
  <sheetData>
    <row r="1" spans="3:7" ht="30" customHeight="1">
      <c r="C1" s="114"/>
      <c r="D1" s="114"/>
      <c r="E1" s="128" t="s">
        <v>189</v>
      </c>
      <c r="F1" s="128"/>
      <c r="G1" s="128"/>
    </row>
    <row r="2" spans="3:7" ht="15" customHeight="1">
      <c r="C2" s="114"/>
      <c r="D2" s="114"/>
      <c r="E2" s="128" t="s">
        <v>198</v>
      </c>
      <c r="F2" s="128"/>
      <c r="G2" s="128"/>
    </row>
    <row r="3" spans="3:7" ht="18.75" customHeight="1">
      <c r="C3" s="114"/>
      <c r="D3" s="114"/>
      <c r="E3" s="128" t="s">
        <v>189</v>
      </c>
      <c r="F3" s="128"/>
      <c r="G3" s="128"/>
    </row>
    <row r="4" spans="3:7" ht="15" customHeight="1">
      <c r="C4" s="114"/>
      <c r="D4" s="114"/>
      <c r="E4" s="128" t="s">
        <v>188</v>
      </c>
      <c r="F4" s="128"/>
      <c r="G4" s="128"/>
    </row>
    <row r="5" spans="3:7" ht="19.5" customHeight="1">
      <c r="C5" s="114"/>
      <c r="D5" s="114"/>
      <c r="E5" s="128" t="s">
        <v>169</v>
      </c>
      <c r="F5" s="128"/>
      <c r="G5" s="128"/>
    </row>
    <row r="6" spans="3:7" ht="15" customHeight="1">
      <c r="C6" s="114"/>
      <c r="D6" s="114"/>
      <c r="E6" s="128" t="s">
        <v>172</v>
      </c>
      <c r="F6" s="128"/>
      <c r="G6" s="128"/>
    </row>
    <row r="8" spans="1:5" ht="20.25" customHeight="1">
      <c r="A8" s="120" t="s">
        <v>173</v>
      </c>
      <c r="B8" s="120"/>
      <c r="C8" s="120"/>
      <c r="D8" s="120"/>
      <c r="E8" s="120"/>
    </row>
    <row r="9" ht="12.75">
      <c r="A9" s="2"/>
    </row>
    <row r="10" ht="12.75">
      <c r="G10" s="1" t="s">
        <v>176</v>
      </c>
    </row>
    <row r="11" spans="1:7" ht="12.75">
      <c r="A11" s="122" t="s">
        <v>0</v>
      </c>
      <c r="B11" s="122" t="s">
        <v>1</v>
      </c>
      <c r="C11" s="124" t="s">
        <v>175</v>
      </c>
      <c r="D11" s="124" t="s">
        <v>174</v>
      </c>
      <c r="E11" s="126" t="s">
        <v>177</v>
      </c>
      <c r="F11" s="124" t="s">
        <v>174</v>
      </c>
      <c r="G11" s="126" t="s">
        <v>199</v>
      </c>
    </row>
    <row r="12" spans="1:7" ht="26.25" customHeight="1">
      <c r="A12" s="123"/>
      <c r="B12" s="123"/>
      <c r="C12" s="125"/>
      <c r="D12" s="125"/>
      <c r="E12" s="127"/>
      <c r="F12" s="125"/>
      <c r="G12" s="127"/>
    </row>
    <row r="13" spans="1:7" ht="15.75">
      <c r="A13" s="3" t="s">
        <v>2</v>
      </c>
      <c r="B13" s="4" t="s">
        <v>3</v>
      </c>
      <c r="C13" s="5">
        <f>SUM(C14,C21,C26,C29,C36,C48,C64,C57,C68,C75,C83)</f>
        <v>21070.399999999998</v>
      </c>
      <c r="D13" s="5">
        <f>SUM(D14,D21,D26,D29,D36,D48,D64,D57,D68,D75,D83)</f>
        <v>-13.199999999999989</v>
      </c>
      <c r="E13" s="5">
        <f>SUM(E14,E21,E26,E29,E36,E48,E64,E57,E68,E75,E83)</f>
        <v>21057.199999999997</v>
      </c>
      <c r="F13" s="105">
        <f>SUM(F14,F21,F26,F29,F36,F48,F64,F57,F68,F75,F83)</f>
        <v>301.3142</v>
      </c>
      <c r="G13" s="105">
        <f>SUM(G14,G21,G26,G29,G36,G48,G64,G57,G68,G75,G83)</f>
        <v>21358.514199999998</v>
      </c>
    </row>
    <row r="14" spans="1:7" ht="12.75">
      <c r="A14" s="4" t="s">
        <v>4</v>
      </c>
      <c r="B14" s="4" t="s">
        <v>5</v>
      </c>
      <c r="C14" s="6">
        <f>SUM(C15)</f>
        <v>12647.099999999999</v>
      </c>
      <c r="D14" s="6">
        <f>SUM(D15)</f>
        <v>0</v>
      </c>
      <c r="E14" s="6">
        <f>SUM(E15)</f>
        <v>12647.099999999999</v>
      </c>
      <c r="F14" s="6">
        <f>SUM(F15)</f>
        <v>0</v>
      </c>
      <c r="G14" s="6">
        <f>SUM(G15)</f>
        <v>12647.099999999999</v>
      </c>
    </row>
    <row r="15" spans="1:7" ht="17.25" customHeight="1">
      <c r="A15" s="7" t="s">
        <v>6</v>
      </c>
      <c r="B15" s="8" t="s">
        <v>7</v>
      </c>
      <c r="C15" s="9">
        <f>SUM(C16,C20)</f>
        <v>12647.099999999999</v>
      </c>
      <c r="D15" s="9">
        <f>SUM(D16,D18,D19,D20)</f>
        <v>0</v>
      </c>
      <c r="E15" s="9">
        <f>SUM(E18:E19)</f>
        <v>12647.099999999999</v>
      </c>
      <c r="F15" s="9">
        <f>SUM(F16,F18,F19,F20)</f>
        <v>0</v>
      </c>
      <c r="G15" s="9">
        <f>SUM(G18:G19)</f>
        <v>12647.099999999999</v>
      </c>
    </row>
    <row r="16" spans="1:7" ht="37.5" customHeight="1">
      <c r="A16" s="10" t="s">
        <v>8</v>
      </c>
      <c r="B16" s="11" t="s">
        <v>9</v>
      </c>
      <c r="C16" s="12">
        <f>SUM(C17)</f>
        <v>12618.3</v>
      </c>
      <c r="D16" s="12">
        <f>SUM(D17)</f>
        <v>-12618.3</v>
      </c>
      <c r="E16" s="12">
        <f>SUM(C16:D16)</f>
        <v>0</v>
      </c>
      <c r="F16" s="12">
        <f>SUM(F17)</f>
        <v>0</v>
      </c>
      <c r="G16" s="12">
        <f>SUM(E16:F16)</f>
        <v>0</v>
      </c>
    </row>
    <row r="17" spans="1:7" ht="84.75" customHeight="1">
      <c r="A17" s="13" t="s">
        <v>10</v>
      </c>
      <c r="B17" s="27" t="s">
        <v>11</v>
      </c>
      <c r="C17" s="15">
        <v>12618.3</v>
      </c>
      <c r="D17" s="15">
        <v>-12618.3</v>
      </c>
      <c r="E17" s="15">
        <f>SUM(C17:D17)</f>
        <v>0</v>
      </c>
      <c r="F17" s="15"/>
      <c r="G17" s="15">
        <f>SUM(E17:F17)</f>
        <v>0</v>
      </c>
    </row>
    <row r="18" spans="1:7" ht="61.5" customHeight="1">
      <c r="A18" s="90" t="s">
        <v>200</v>
      </c>
      <c r="B18" s="88" t="s">
        <v>194</v>
      </c>
      <c r="D18" s="89">
        <v>12618.3</v>
      </c>
      <c r="E18" s="89">
        <f>SUM(C18:D18)</f>
        <v>12618.3</v>
      </c>
      <c r="F18" s="89"/>
      <c r="G18" s="89">
        <f>SUM(E18:F18)</f>
        <v>12618.3</v>
      </c>
    </row>
    <row r="19" spans="1:7" ht="69.75" customHeight="1">
      <c r="A19" s="16" t="s">
        <v>196</v>
      </c>
      <c r="B19" s="70" t="s">
        <v>195</v>
      </c>
      <c r="C19" s="12"/>
      <c r="D19" s="12">
        <v>28.8</v>
      </c>
      <c r="E19" s="12">
        <f>SUM(C19:D19)</f>
        <v>28.8</v>
      </c>
      <c r="F19" s="12"/>
      <c r="G19" s="12">
        <f>SUM(E19:F19)</f>
        <v>28.8</v>
      </c>
    </row>
    <row r="20" spans="1:7" ht="51" customHeight="1">
      <c r="A20" s="16" t="s">
        <v>12</v>
      </c>
      <c r="B20" s="70" t="s">
        <v>168</v>
      </c>
      <c r="C20" s="12">
        <v>28.8</v>
      </c>
      <c r="D20" s="12">
        <v>-28.8</v>
      </c>
      <c r="E20" s="12">
        <f>SUM(C20:D20)</f>
        <v>0</v>
      </c>
      <c r="F20" s="12"/>
      <c r="G20" s="12">
        <f>SUM(E20:F20)</f>
        <v>0</v>
      </c>
    </row>
    <row r="21" spans="1:7" ht="18" customHeight="1">
      <c r="A21" s="17" t="s">
        <v>13</v>
      </c>
      <c r="B21" s="4" t="s">
        <v>14</v>
      </c>
      <c r="C21" s="6">
        <f>SUM(C22,C24)</f>
        <v>1643.8</v>
      </c>
      <c r="D21" s="6">
        <f>SUM(D22,D24)</f>
        <v>0</v>
      </c>
      <c r="E21" s="6">
        <f>SUM(E22,E24)</f>
        <v>1643.8</v>
      </c>
      <c r="F21" s="6">
        <f>SUM(F22,F24)</f>
        <v>0</v>
      </c>
      <c r="G21" s="6">
        <f>SUM(G22,G24)</f>
        <v>1643.8</v>
      </c>
    </row>
    <row r="22" spans="1:7" ht="24.75" customHeight="1">
      <c r="A22" s="18" t="s">
        <v>15</v>
      </c>
      <c r="B22" s="19" t="s">
        <v>16</v>
      </c>
      <c r="C22" s="9">
        <f>SUM(C23:C23)</f>
        <v>1600</v>
      </c>
      <c r="D22" s="9">
        <f>SUM(D23:D23)</f>
        <v>0</v>
      </c>
      <c r="E22" s="9">
        <f>SUM(E23:E23)</f>
        <v>1600</v>
      </c>
      <c r="F22" s="9">
        <f>SUM(F23:F23)</f>
        <v>0</v>
      </c>
      <c r="G22" s="9">
        <f>SUM(G23:G23)</f>
        <v>1600</v>
      </c>
    </row>
    <row r="23" spans="1:7" ht="24.75" customHeight="1">
      <c r="A23" s="20" t="s">
        <v>17</v>
      </c>
      <c r="B23" s="21" t="s">
        <v>141</v>
      </c>
      <c r="C23" s="15">
        <v>1600</v>
      </c>
      <c r="D23" s="15"/>
      <c r="E23" s="15">
        <f>SUM(C23:D23)</f>
        <v>1600</v>
      </c>
      <c r="F23" s="15"/>
      <c r="G23" s="15">
        <f>SUM(E23:F23)</f>
        <v>1600</v>
      </c>
    </row>
    <row r="24" spans="1:7" ht="15" customHeight="1">
      <c r="A24" s="18" t="s">
        <v>18</v>
      </c>
      <c r="B24" s="19" t="s">
        <v>19</v>
      </c>
      <c r="C24" s="9">
        <f>SUM(C25:C25)</f>
        <v>43.8</v>
      </c>
      <c r="D24" s="9">
        <f>SUM(D25:D25)</f>
        <v>0</v>
      </c>
      <c r="E24" s="9">
        <f>SUM(E25:E25)</f>
        <v>43.8</v>
      </c>
      <c r="F24" s="9">
        <f>SUM(F25:F25)</f>
        <v>0</v>
      </c>
      <c r="G24" s="9">
        <f>SUM(G25:G25)</f>
        <v>43.8</v>
      </c>
    </row>
    <row r="25" spans="1:7" ht="16.5" customHeight="1">
      <c r="A25" s="20" t="s">
        <v>18</v>
      </c>
      <c r="B25" s="21" t="s">
        <v>142</v>
      </c>
      <c r="C25" s="15">
        <v>43.8</v>
      </c>
      <c r="D25" s="15"/>
      <c r="E25" s="15">
        <f>SUM(C25:D25)</f>
        <v>43.8</v>
      </c>
      <c r="F25" s="15"/>
      <c r="G25" s="15">
        <f>SUM(E25:F25)</f>
        <v>43.8</v>
      </c>
    </row>
    <row r="26" spans="1:7" ht="15" customHeight="1">
      <c r="A26" s="17" t="s">
        <v>20</v>
      </c>
      <c r="B26" s="22" t="s">
        <v>21</v>
      </c>
      <c r="C26" s="6">
        <f aca="true" t="shared" si="0" ref="C26:G27">SUM(C27)</f>
        <v>2</v>
      </c>
      <c r="D26" s="6">
        <f t="shared" si="0"/>
        <v>0</v>
      </c>
      <c r="E26" s="6">
        <f t="shared" si="0"/>
        <v>2</v>
      </c>
      <c r="F26" s="6">
        <f t="shared" si="0"/>
        <v>0</v>
      </c>
      <c r="G26" s="6">
        <f t="shared" si="0"/>
        <v>2</v>
      </c>
    </row>
    <row r="27" spans="1:7" ht="15" customHeight="1">
      <c r="A27" s="18" t="s">
        <v>22</v>
      </c>
      <c r="B27" s="8" t="s">
        <v>23</v>
      </c>
      <c r="C27" s="9">
        <f t="shared" si="0"/>
        <v>2</v>
      </c>
      <c r="D27" s="9">
        <f t="shared" si="0"/>
        <v>0</v>
      </c>
      <c r="E27" s="9">
        <f t="shared" si="0"/>
        <v>2</v>
      </c>
      <c r="F27" s="9">
        <f t="shared" si="0"/>
        <v>0</v>
      </c>
      <c r="G27" s="9">
        <f t="shared" si="0"/>
        <v>2</v>
      </c>
    </row>
    <row r="28" spans="1:7" ht="39" customHeight="1">
      <c r="A28" s="23" t="s">
        <v>24</v>
      </c>
      <c r="B28" s="24" t="s">
        <v>25</v>
      </c>
      <c r="C28" s="15">
        <v>2</v>
      </c>
      <c r="D28" s="15"/>
      <c r="E28" s="15">
        <f>SUM(C28:D28)</f>
        <v>2</v>
      </c>
      <c r="F28" s="15"/>
      <c r="G28" s="15">
        <f>SUM(E28:F28)</f>
        <v>2</v>
      </c>
    </row>
    <row r="29" spans="1:7" ht="15.75" customHeight="1">
      <c r="A29" s="17" t="s">
        <v>26</v>
      </c>
      <c r="B29" s="4" t="s">
        <v>27</v>
      </c>
      <c r="C29" s="6">
        <f>SUM(C30,C32)</f>
        <v>617</v>
      </c>
      <c r="D29" s="6">
        <f>SUM(D30,D32)</f>
        <v>-231</v>
      </c>
      <c r="E29" s="6">
        <f>SUM(E30,E32)</f>
        <v>386</v>
      </c>
      <c r="F29" s="6">
        <f>SUM(F30,F32)</f>
        <v>0</v>
      </c>
      <c r="G29" s="6">
        <f>SUM(G30,G32)</f>
        <v>386</v>
      </c>
    </row>
    <row r="30" spans="1:7" ht="32.25" customHeight="1">
      <c r="A30" s="18" t="s">
        <v>28</v>
      </c>
      <c r="B30" s="25" t="s">
        <v>29</v>
      </c>
      <c r="C30" s="9">
        <f>SUM(C31)</f>
        <v>383</v>
      </c>
      <c r="D30" s="9">
        <f>SUM(D31)</f>
        <v>0</v>
      </c>
      <c r="E30" s="9">
        <f>SUM(E31)</f>
        <v>383</v>
      </c>
      <c r="F30" s="9">
        <f>SUM(F31)</f>
        <v>0</v>
      </c>
      <c r="G30" s="9">
        <f>SUM(G31)</f>
        <v>383</v>
      </c>
    </row>
    <row r="31" spans="1:7" ht="47.25" customHeight="1">
      <c r="A31" s="26" t="s">
        <v>30</v>
      </c>
      <c r="B31" s="25" t="s">
        <v>31</v>
      </c>
      <c r="C31" s="12">
        <v>383</v>
      </c>
      <c r="D31" s="12"/>
      <c r="E31" s="12">
        <f>SUM(C31:D31)</f>
        <v>383</v>
      </c>
      <c r="F31" s="12"/>
      <c r="G31" s="12">
        <f>SUM(E31:F31)</f>
        <v>383</v>
      </c>
    </row>
    <row r="32" spans="1:7" ht="40.5" customHeight="1">
      <c r="A32" s="18" t="s">
        <v>32</v>
      </c>
      <c r="B32" s="19" t="s">
        <v>33</v>
      </c>
      <c r="C32" s="9">
        <f>SUM(C33,C35)</f>
        <v>234</v>
      </c>
      <c r="D32" s="9">
        <f>SUM(D33,D35)</f>
        <v>-231</v>
      </c>
      <c r="E32" s="9">
        <f>SUM(E33,E35)</f>
        <v>3</v>
      </c>
      <c r="F32" s="9">
        <f>SUM(F33,F35)</f>
        <v>0</v>
      </c>
      <c r="G32" s="9">
        <f>SUM(G33,G35)</f>
        <v>3</v>
      </c>
    </row>
    <row r="33" spans="1:7" ht="61.5" customHeight="1">
      <c r="A33" s="26" t="s">
        <v>143</v>
      </c>
      <c r="B33" s="11" t="s">
        <v>34</v>
      </c>
      <c r="C33" s="12">
        <f>SUM(C34)</f>
        <v>231</v>
      </c>
      <c r="D33" s="12">
        <f>SUM(D34)</f>
        <v>-231</v>
      </c>
      <c r="E33" s="12">
        <f>SUM(E34)</f>
        <v>0</v>
      </c>
      <c r="F33" s="12">
        <f>SUM(F34)</f>
        <v>0</v>
      </c>
      <c r="G33" s="12">
        <f>SUM(G34)</f>
        <v>0</v>
      </c>
    </row>
    <row r="34" spans="1:7" ht="58.5" customHeight="1">
      <c r="A34" s="55" t="s">
        <v>144</v>
      </c>
      <c r="B34" s="27" t="s">
        <v>145</v>
      </c>
      <c r="C34" s="15">
        <v>231</v>
      </c>
      <c r="D34" s="15">
        <v>-231</v>
      </c>
      <c r="E34" s="15">
        <f>SUM(C34:D34)</f>
        <v>0</v>
      </c>
      <c r="F34" s="15"/>
      <c r="G34" s="15">
        <f>SUM(E34:F34)</f>
        <v>0</v>
      </c>
    </row>
    <row r="35" spans="1:7" ht="25.5" customHeight="1">
      <c r="A35" s="64" t="s">
        <v>35</v>
      </c>
      <c r="B35" s="11" t="s">
        <v>36</v>
      </c>
      <c r="C35" s="12">
        <v>3</v>
      </c>
      <c r="D35" s="12"/>
      <c r="E35" s="12">
        <f>SUM(C35:D35)</f>
        <v>3</v>
      </c>
      <c r="F35" s="12"/>
      <c r="G35" s="12">
        <f>SUM(E35:F35)</f>
        <v>3</v>
      </c>
    </row>
    <row r="36" spans="1:7" ht="39.75" customHeight="1">
      <c r="A36" s="28" t="s">
        <v>37</v>
      </c>
      <c r="B36" s="29" t="s">
        <v>38</v>
      </c>
      <c r="C36" s="6">
        <f>SUM(C37,C41,C43)</f>
        <v>55.4</v>
      </c>
      <c r="D36" s="6">
        <f>SUM(D37,D41,D43)</f>
        <v>0</v>
      </c>
      <c r="E36" s="6">
        <f>SUM(E37,E41,E43)</f>
        <v>55.4</v>
      </c>
      <c r="F36" s="6">
        <f>SUM(F37,F41,F43)</f>
        <v>0</v>
      </c>
      <c r="G36" s="6">
        <f>SUM(G37,G41,G43)</f>
        <v>55.4</v>
      </c>
    </row>
    <row r="37" spans="1:7" ht="12" customHeight="1">
      <c r="A37" s="30" t="s">
        <v>39</v>
      </c>
      <c r="B37" s="31" t="s">
        <v>40</v>
      </c>
      <c r="C37" s="9">
        <f>SUM(C38:C39)</f>
        <v>49</v>
      </c>
      <c r="D37" s="9">
        <f>SUM(D38:D39)</f>
        <v>0</v>
      </c>
      <c r="E37" s="9">
        <f>SUM(E38:E39)</f>
        <v>49</v>
      </c>
      <c r="F37" s="9">
        <f>SUM(F38:F39)</f>
        <v>0</v>
      </c>
      <c r="G37" s="9">
        <f>SUM(G38:G39)</f>
        <v>49</v>
      </c>
    </row>
    <row r="38" spans="1:7" ht="12" customHeight="1">
      <c r="A38" s="34" t="s">
        <v>41</v>
      </c>
      <c r="B38" s="35" t="s">
        <v>42</v>
      </c>
      <c r="C38" s="12">
        <v>7</v>
      </c>
      <c r="D38" s="12"/>
      <c r="E38" s="12">
        <f>SUM(C38:D38)</f>
        <v>7</v>
      </c>
      <c r="F38" s="12"/>
      <c r="G38" s="12">
        <f>SUM(E38:F38)</f>
        <v>7</v>
      </c>
    </row>
    <row r="39" spans="1:7" ht="23.25" customHeight="1">
      <c r="A39" s="34" t="s">
        <v>43</v>
      </c>
      <c r="B39" s="35" t="s">
        <v>44</v>
      </c>
      <c r="C39" s="12">
        <f>SUM(C40)</f>
        <v>42</v>
      </c>
      <c r="D39" s="12">
        <f>SUM(D40)</f>
        <v>0</v>
      </c>
      <c r="E39" s="12">
        <f>SUM(E40)</f>
        <v>42</v>
      </c>
      <c r="F39" s="12">
        <f>SUM(F40)</f>
        <v>0</v>
      </c>
      <c r="G39" s="12">
        <f>SUM(G40)</f>
        <v>42</v>
      </c>
    </row>
    <row r="40" spans="1:7" ht="24" customHeight="1">
      <c r="A40" s="32" t="s">
        <v>45</v>
      </c>
      <c r="B40" s="33" t="s">
        <v>146</v>
      </c>
      <c r="C40" s="15">
        <v>42</v>
      </c>
      <c r="D40" s="15"/>
      <c r="E40" s="15">
        <f>SUM(C40:D40)</f>
        <v>42</v>
      </c>
      <c r="F40" s="15"/>
      <c r="G40" s="15">
        <f>SUM(E40:F40)</f>
        <v>42</v>
      </c>
    </row>
    <row r="41" spans="1:7" ht="22.5" customHeight="1">
      <c r="A41" s="30" t="s">
        <v>46</v>
      </c>
      <c r="B41" s="31" t="s">
        <v>47</v>
      </c>
      <c r="C41" s="9">
        <f>SUM(C42)</f>
        <v>2.4</v>
      </c>
      <c r="D41" s="9">
        <f>SUM(D42)</f>
        <v>0</v>
      </c>
      <c r="E41" s="9">
        <f>SUM(E42)</f>
        <v>2.4</v>
      </c>
      <c r="F41" s="9">
        <f>SUM(F42)</f>
        <v>0</v>
      </c>
      <c r="G41" s="9">
        <f>SUM(G42)</f>
        <v>2.4</v>
      </c>
    </row>
    <row r="42" spans="1:7" ht="12" customHeight="1">
      <c r="A42" s="34" t="s">
        <v>48</v>
      </c>
      <c r="B42" s="35" t="s">
        <v>49</v>
      </c>
      <c r="C42" s="12">
        <v>2.4</v>
      </c>
      <c r="D42" s="12"/>
      <c r="E42" s="12">
        <f>SUM(C42:D42)</f>
        <v>2.4</v>
      </c>
      <c r="F42" s="12"/>
      <c r="G42" s="12">
        <f>SUM(E42:F42)</f>
        <v>2.4</v>
      </c>
    </row>
    <row r="43" spans="1:7" ht="24.75" customHeight="1">
      <c r="A43" s="30" t="s">
        <v>50</v>
      </c>
      <c r="B43" s="31" t="s">
        <v>51</v>
      </c>
      <c r="C43" s="9">
        <f>SUM(C44,C46)</f>
        <v>4</v>
      </c>
      <c r="D43" s="9">
        <f>SUM(D44,D46)</f>
        <v>0</v>
      </c>
      <c r="E43" s="9">
        <f>SUM(E44,E46)</f>
        <v>4</v>
      </c>
      <c r="F43" s="9">
        <f>SUM(F44,F46)</f>
        <v>0</v>
      </c>
      <c r="G43" s="9">
        <f>SUM(G44,G46)</f>
        <v>4</v>
      </c>
    </row>
    <row r="44" spans="1:7" ht="38.25" customHeight="1">
      <c r="A44" s="34" t="s">
        <v>52</v>
      </c>
      <c r="B44" s="35" t="s">
        <v>53</v>
      </c>
      <c r="C44" s="12">
        <f>SUM(C45)</f>
        <v>2</v>
      </c>
      <c r="D44" s="12">
        <f>SUM(D45)</f>
        <v>0</v>
      </c>
      <c r="E44" s="12">
        <f>SUM(E45)</f>
        <v>2</v>
      </c>
      <c r="F44" s="12">
        <f>SUM(F45)</f>
        <v>0</v>
      </c>
      <c r="G44" s="12">
        <f>SUM(G45)</f>
        <v>2</v>
      </c>
    </row>
    <row r="45" spans="1:7" ht="49.5" customHeight="1">
      <c r="A45" s="32" t="s">
        <v>54</v>
      </c>
      <c r="B45" s="33" t="s">
        <v>147</v>
      </c>
      <c r="C45" s="15">
        <v>2</v>
      </c>
      <c r="D45" s="15"/>
      <c r="E45" s="15">
        <f>SUM(C45:D45)</f>
        <v>2</v>
      </c>
      <c r="F45" s="15"/>
      <c r="G45" s="15">
        <f>SUM(E45:F45)</f>
        <v>2</v>
      </c>
    </row>
    <row r="46" spans="1:7" ht="12" customHeight="1">
      <c r="A46" s="34" t="s">
        <v>55</v>
      </c>
      <c r="B46" s="35" t="s">
        <v>56</v>
      </c>
      <c r="C46" s="12">
        <f>SUM(C47)</f>
        <v>2</v>
      </c>
      <c r="D46" s="12">
        <f>SUM(D47)</f>
        <v>0</v>
      </c>
      <c r="E46" s="12">
        <f>SUM(E47)</f>
        <v>2</v>
      </c>
      <c r="F46" s="12">
        <f>SUM(F47)</f>
        <v>0</v>
      </c>
      <c r="G46" s="12">
        <f>SUM(G47)</f>
        <v>2</v>
      </c>
    </row>
    <row r="47" spans="1:7" ht="24" customHeight="1">
      <c r="A47" s="32" t="s">
        <v>57</v>
      </c>
      <c r="B47" s="33" t="s">
        <v>148</v>
      </c>
      <c r="C47" s="15">
        <v>2</v>
      </c>
      <c r="D47" s="15"/>
      <c r="E47" s="15">
        <f>SUM(C47:D47)</f>
        <v>2</v>
      </c>
      <c r="F47" s="15"/>
      <c r="G47" s="15">
        <f>SUM(E47:F47)</f>
        <v>2</v>
      </c>
    </row>
    <row r="48" spans="1:7" ht="43.5" customHeight="1">
      <c r="A48" s="17" t="s">
        <v>58</v>
      </c>
      <c r="B48" s="4" t="s">
        <v>59</v>
      </c>
      <c r="C48" s="6">
        <f>SUM(C49,C54)</f>
        <v>900</v>
      </c>
      <c r="D48" s="6">
        <f>SUM(D49,D54)</f>
        <v>0</v>
      </c>
      <c r="E48" s="6">
        <f>SUM(E49,E54)</f>
        <v>900</v>
      </c>
      <c r="F48" s="6">
        <f>SUM(F49,F54)</f>
        <v>0</v>
      </c>
      <c r="G48" s="6">
        <f>SUM(G49,G54)</f>
        <v>900</v>
      </c>
    </row>
    <row r="49" spans="1:7" ht="72" customHeight="1">
      <c r="A49" s="36" t="s">
        <v>60</v>
      </c>
      <c r="B49" s="25" t="s">
        <v>61</v>
      </c>
      <c r="C49" s="9">
        <f>SUM(C50,C52)</f>
        <v>440</v>
      </c>
      <c r="D49" s="9">
        <f>SUM(D50,D52)</f>
        <v>0</v>
      </c>
      <c r="E49" s="9">
        <f>SUM(E50,E52)</f>
        <v>440</v>
      </c>
      <c r="F49" s="9">
        <f>SUM(F50,F52)</f>
        <v>0</v>
      </c>
      <c r="G49" s="9">
        <f>SUM(G50,G52)</f>
        <v>440</v>
      </c>
    </row>
    <row r="50" spans="1:7" ht="43.5" customHeight="1">
      <c r="A50" s="37" t="s">
        <v>62</v>
      </c>
      <c r="B50" s="11" t="s">
        <v>63</v>
      </c>
      <c r="C50" s="12">
        <f>SUM(C51)</f>
        <v>200</v>
      </c>
      <c r="D50" s="12">
        <f>SUM(D51)</f>
        <v>0</v>
      </c>
      <c r="E50" s="12">
        <f>SUM(E51)</f>
        <v>200</v>
      </c>
      <c r="F50" s="12">
        <f>SUM(F51)</f>
        <v>0</v>
      </c>
      <c r="G50" s="12">
        <f>SUM(G51)</f>
        <v>200</v>
      </c>
    </row>
    <row r="51" spans="1:7" ht="57.75" customHeight="1">
      <c r="A51" s="20" t="s">
        <v>64</v>
      </c>
      <c r="B51" s="27" t="s">
        <v>149</v>
      </c>
      <c r="C51" s="15">
        <v>200</v>
      </c>
      <c r="D51" s="15"/>
      <c r="E51" s="15">
        <f>SUM(C51:D51)</f>
        <v>200</v>
      </c>
      <c r="F51" s="15"/>
      <c r="G51" s="15">
        <f>SUM(E51:F51)</f>
        <v>200</v>
      </c>
    </row>
    <row r="52" spans="1:7" ht="59.25" customHeight="1">
      <c r="A52" s="37" t="s">
        <v>138</v>
      </c>
      <c r="B52" s="11" t="s">
        <v>65</v>
      </c>
      <c r="C52" s="12">
        <f>SUM(C53)</f>
        <v>240</v>
      </c>
      <c r="D52" s="12">
        <f>SUM(D53)</f>
        <v>0</v>
      </c>
      <c r="E52" s="12">
        <f>SUM(E53)</f>
        <v>240</v>
      </c>
      <c r="F52" s="12">
        <f>SUM(F53)</f>
        <v>0</v>
      </c>
      <c r="G52" s="12">
        <f>SUM(G53)</f>
        <v>240</v>
      </c>
    </row>
    <row r="53" spans="1:7" ht="58.5" customHeight="1">
      <c r="A53" s="20" t="s">
        <v>66</v>
      </c>
      <c r="B53" s="27" t="s">
        <v>67</v>
      </c>
      <c r="C53" s="15">
        <v>240</v>
      </c>
      <c r="D53" s="15"/>
      <c r="E53" s="15">
        <f>SUM(C53:D53)</f>
        <v>240</v>
      </c>
      <c r="F53" s="15"/>
      <c r="G53" s="15">
        <f>SUM(E53:F53)</f>
        <v>240</v>
      </c>
    </row>
    <row r="54" spans="1:7" ht="74.25" customHeight="1">
      <c r="A54" s="36" t="s">
        <v>68</v>
      </c>
      <c r="B54" s="38" t="s">
        <v>69</v>
      </c>
      <c r="C54" s="9">
        <f aca="true" t="shared" si="1" ref="C54:G55">SUM(C55)</f>
        <v>460</v>
      </c>
      <c r="D54" s="9">
        <f t="shared" si="1"/>
        <v>0</v>
      </c>
      <c r="E54" s="9">
        <f t="shared" si="1"/>
        <v>460</v>
      </c>
      <c r="F54" s="9">
        <f t="shared" si="1"/>
        <v>0</v>
      </c>
      <c r="G54" s="9">
        <f t="shared" si="1"/>
        <v>460</v>
      </c>
    </row>
    <row r="55" spans="1:7" ht="60" customHeight="1">
      <c r="A55" s="37" t="s">
        <v>70</v>
      </c>
      <c r="B55" s="40" t="s">
        <v>139</v>
      </c>
      <c r="C55" s="12">
        <f t="shared" si="1"/>
        <v>460</v>
      </c>
      <c r="D55" s="12">
        <f t="shared" si="1"/>
        <v>0</v>
      </c>
      <c r="E55" s="12">
        <f t="shared" si="1"/>
        <v>460</v>
      </c>
      <c r="F55" s="12">
        <f t="shared" si="1"/>
        <v>0</v>
      </c>
      <c r="G55" s="12">
        <f t="shared" si="1"/>
        <v>460</v>
      </c>
    </row>
    <row r="56" spans="1:7" ht="60.75" customHeight="1">
      <c r="A56" s="20" t="s">
        <v>71</v>
      </c>
      <c r="B56" s="21" t="s">
        <v>140</v>
      </c>
      <c r="C56" s="15">
        <v>460</v>
      </c>
      <c r="D56" s="15"/>
      <c r="E56" s="15">
        <f>SUM(C56:D56)</f>
        <v>460</v>
      </c>
      <c r="F56" s="15"/>
      <c r="G56" s="15">
        <f>SUM(E56:F56)</f>
        <v>460</v>
      </c>
    </row>
    <row r="57" spans="1:7" ht="29.25" customHeight="1">
      <c r="A57" s="17" t="s">
        <v>72</v>
      </c>
      <c r="B57" s="4" t="s">
        <v>73</v>
      </c>
      <c r="C57" s="6">
        <f>SUM(C58)</f>
        <v>0</v>
      </c>
      <c r="D57" s="6">
        <f>SUM(D58)</f>
        <v>217.8</v>
      </c>
      <c r="E57" s="6">
        <f>SUM(E58)</f>
        <v>217.8</v>
      </c>
      <c r="F57" s="6">
        <f>SUM(F58)</f>
        <v>0</v>
      </c>
      <c r="G57" s="6">
        <f>SUM(G58)</f>
        <v>217.8</v>
      </c>
    </row>
    <row r="58" spans="1:7" ht="17.25" customHeight="1">
      <c r="A58" s="18" t="s">
        <v>74</v>
      </c>
      <c r="B58" s="25" t="s">
        <v>75</v>
      </c>
      <c r="C58" s="9">
        <f>SUM(C59:C63)</f>
        <v>0</v>
      </c>
      <c r="D58" s="9">
        <f>SUM(D59:D63)</f>
        <v>217.8</v>
      </c>
      <c r="E58" s="9">
        <f>SUM(E59:E63)</f>
        <v>217.8</v>
      </c>
      <c r="F58" s="9">
        <f>SUM(F59:F63)</f>
        <v>0</v>
      </c>
      <c r="G58" s="9">
        <f>SUM(G59:G63)</f>
        <v>217.8</v>
      </c>
    </row>
    <row r="59" spans="1:7" ht="26.25" customHeight="1">
      <c r="A59" s="92" t="s">
        <v>205</v>
      </c>
      <c r="B59" s="27" t="s">
        <v>201</v>
      </c>
      <c r="C59" s="15"/>
      <c r="D59" s="15"/>
      <c r="E59" s="15">
        <f>SUM(C59:D59)</f>
        <v>0</v>
      </c>
      <c r="F59" s="93">
        <v>43.56</v>
      </c>
      <c r="G59" s="93">
        <f>SUM(E59:F59)</f>
        <v>43.56</v>
      </c>
    </row>
    <row r="60" spans="1:7" ht="24.75" customHeight="1">
      <c r="A60" s="92" t="s">
        <v>206</v>
      </c>
      <c r="B60" s="27" t="s">
        <v>202</v>
      </c>
      <c r="C60" s="15"/>
      <c r="D60" s="15"/>
      <c r="E60" s="15">
        <f>SUM(C60:D60)</f>
        <v>0</v>
      </c>
      <c r="F60" s="93">
        <v>10.89</v>
      </c>
      <c r="G60" s="93">
        <f>SUM(E60:F60)</f>
        <v>10.89</v>
      </c>
    </row>
    <row r="61" spans="1:7" ht="22.5" customHeight="1">
      <c r="A61" s="92" t="s">
        <v>207</v>
      </c>
      <c r="B61" s="27" t="s">
        <v>203</v>
      </c>
      <c r="C61" s="15"/>
      <c r="D61" s="15"/>
      <c r="E61" s="15">
        <f>SUM(C61:D61)</f>
        <v>0</v>
      </c>
      <c r="F61" s="93">
        <v>65.34</v>
      </c>
      <c r="G61" s="93">
        <f>SUM(E61:F61)</f>
        <v>65.34</v>
      </c>
    </row>
    <row r="62" spans="1:7" ht="24.75" customHeight="1">
      <c r="A62" s="92" t="s">
        <v>208</v>
      </c>
      <c r="B62" s="27" t="s">
        <v>204</v>
      </c>
      <c r="C62" s="15"/>
      <c r="D62" s="15"/>
      <c r="E62" s="15">
        <f>SUM(C62:D62)</f>
        <v>0</v>
      </c>
      <c r="F62" s="93">
        <v>98.01</v>
      </c>
      <c r="G62" s="93">
        <f>SUM(E62:F62)</f>
        <v>98.01</v>
      </c>
    </row>
    <row r="63" spans="1:7" ht="27" customHeight="1">
      <c r="A63" s="91" t="s">
        <v>209</v>
      </c>
      <c r="B63" s="27" t="s">
        <v>197</v>
      </c>
      <c r="C63" s="15"/>
      <c r="D63" s="15">
        <v>217.8</v>
      </c>
      <c r="E63" s="15">
        <f>SUM(C63:D63)</f>
        <v>217.8</v>
      </c>
      <c r="F63" s="93">
        <v>-217.8</v>
      </c>
      <c r="G63" s="93">
        <f>SUM(E63:F63)</f>
        <v>0</v>
      </c>
    </row>
    <row r="64" spans="1:7" ht="33" customHeight="1">
      <c r="A64" s="67" t="s">
        <v>161</v>
      </c>
      <c r="B64" s="4" t="s">
        <v>160</v>
      </c>
      <c r="C64" s="6">
        <f>SUM(C65)</f>
        <v>4805.9</v>
      </c>
      <c r="D64" s="6">
        <f aca="true" t="shared" si="2" ref="D64:G66">SUM(D65)</f>
        <v>0</v>
      </c>
      <c r="E64" s="6">
        <f t="shared" si="2"/>
        <v>4805.9</v>
      </c>
      <c r="F64" s="6">
        <f t="shared" si="2"/>
        <v>0</v>
      </c>
      <c r="G64" s="6">
        <f t="shared" si="2"/>
        <v>4805.9</v>
      </c>
    </row>
    <row r="65" spans="1:7" ht="17.25" customHeight="1">
      <c r="A65" s="68" t="s">
        <v>162</v>
      </c>
      <c r="B65" s="25" t="s">
        <v>163</v>
      </c>
      <c r="C65" s="9">
        <f>SUM(C66)</f>
        <v>4805.9</v>
      </c>
      <c r="D65" s="9">
        <f t="shared" si="2"/>
        <v>0</v>
      </c>
      <c r="E65" s="9">
        <f t="shared" si="2"/>
        <v>4805.9</v>
      </c>
      <c r="F65" s="9">
        <f t="shared" si="2"/>
        <v>0</v>
      </c>
      <c r="G65" s="9">
        <f t="shared" si="2"/>
        <v>4805.9</v>
      </c>
    </row>
    <row r="66" spans="1:7" ht="18.75" customHeight="1">
      <c r="A66" s="69" t="s">
        <v>164</v>
      </c>
      <c r="B66" s="11" t="s">
        <v>165</v>
      </c>
      <c r="C66" s="12">
        <f>SUM(C67)</f>
        <v>4805.9</v>
      </c>
      <c r="D66" s="12">
        <f t="shared" si="2"/>
        <v>0</v>
      </c>
      <c r="E66" s="12">
        <f t="shared" si="2"/>
        <v>4805.9</v>
      </c>
      <c r="F66" s="12">
        <f t="shared" si="2"/>
        <v>0</v>
      </c>
      <c r="G66" s="12">
        <f t="shared" si="2"/>
        <v>4805.9</v>
      </c>
    </row>
    <row r="67" spans="1:7" ht="25.5" customHeight="1">
      <c r="A67" s="55" t="s">
        <v>166</v>
      </c>
      <c r="B67" s="27" t="s">
        <v>167</v>
      </c>
      <c r="C67" s="15">
        <v>4805.9</v>
      </c>
      <c r="D67" s="15"/>
      <c r="E67" s="15">
        <f>SUM(C67:D67)</f>
        <v>4805.9</v>
      </c>
      <c r="F67" s="15"/>
      <c r="G67" s="15">
        <f>SUM(E67:F67)</f>
        <v>4805.9</v>
      </c>
    </row>
    <row r="68" spans="1:7" ht="28.5" customHeight="1">
      <c r="A68" s="17" t="s">
        <v>76</v>
      </c>
      <c r="B68" s="4" t="s">
        <v>77</v>
      </c>
      <c r="C68" s="6">
        <f>SUM(C69,C72)</f>
        <v>130</v>
      </c>
      <c r="D68" s="6">
        <f>SUM(D69,D72)</f>
        <v>0</v>
      </c>
      <c r="E68" s="6">
        <f>SUM(E69,E72)</f>
        <v>130</v>
      </c>
      <c r="F68" s="6">
        <f>SUM(F69,F72)</f>
        <v>0</v>
      </c>
      <c r="G68" s="6">
        <f>SUM(G69,G72)</f>
        <v>130</v>
      </c>
    </row>
    <row r="69" spans="1:7" ht="72" customHeight="1">
      <c r="A69" s="36" t="s">
        <v>78</v>
      </c>
      <c r="B69" s="25" t="s">
        <v>79</v>
      </c>
      <c r="C69" s="9">
        <f aca="true" t="shared" si="3" ref="C69:G70">SUM(C70)</f>
        <v>100</v>
      </c>
      <c r="D69" s="9">
        <f t="shared" si="3"/>
        <v>0</v>
      </c>
      <c r="E69" s="9">
        <f t="shared" si="3"/>
        <v>100</v>
      </c>
      <c r="F69" s="9">
        <f t="shared" si="3"/>
        <v>0</v>
      </c>
      <c r="G69" s="9">
        <f t="shared" si="3"/>
        <v>100</v>
      </c>
    </row>
    <row r="70" spans="1:7" ht="68.25" customHeight="1">
      <c r="A70" s="37" t="s">
        <v>80</v>
      </c>
      <c r="B70" s="11" t="s">
        <v>150</v>
      </c>
      <c r="C70" s="12">
        <f t="shared" si="3"/>
        <v>100</v>
      </c>
      <c r="D70" s="12">
        <f t="shared" si="3"/>
        <v>0</v>
      </c>
      <c r="E70" s="12">
        <f t="shared" si="3"/>
        <v>100</v>
      </c>
      <c r="F70" s="12">
        <f t="shared" si="3"/>
        <v>0</v>
      </c>
      <c r="G70" s="12">
        <f t="shared" si="3"/>
        <v>100</v>
      </c>
    </row>
    <row r="71" spans="1:7" ht="68.25" customHeight="1">
      <c r="A71" s="20" t="s">
        <v>159</v>
      </c>
      <c r="B71" s="27" t="s">
        <v>151</v>
      </c>
      <c r="C71" s="15">
        <v>100</v>
      </c>
      <c r="D71" s="15"/>
      <c r="E71" s="15">
        <f>SUM(C71:D71)</f>
        <v>100</v>
      </c>
      <c r="F71" s="15"/>
      <c r="G71" s="15">
        <f>SUM(E71:F71)</f>
        <v>100</v>
      </c>
    </row>
    <row r="72" spans="1:7" ht="51.75" customHeight="1">
      <c r="A72" s="36" t="s">
        <v>81</v>
      </c>
      <c r="B72" s="25" t="s">
        <v>152</v>
      </c>
      <c r="C72" s="9">
        <f aca="true" t="shared" si="4" ref="C72:G73">SUM(C73)</f>
        <v>30</v>
      </c>
      <c r="D72" s="9">
        <f t="shared" si="4"/>
        <v>0</v>
      </c>
      <c r="E72" s="9">
        <f t="shared" si="4"/>
        <v>30</v>
      </c>
      <c r="F72" s="9">
        <f t="shared" si="4"/>
        <v>0</v>
      </c>
      <c r="G72" s="9">
        <f t="shared" si="4"/>
        <v>30</v>
      </c>
    </row>
    <row r="73" spans="1:7" ht="25.5" customHeight="1">
      <c r="A73" s="37" t="s">
        <v>82</v>
      </c>
      <c r="B73" s="39" t="s">
        <v>153</v>
      </c>
      <c r="C73" s="12">
        <f t="shared" si="4"/>
        <v>30</v>
      </c>
      <c r="D73" s="12">
        <f t="shared" si="4"/>
        <v>0</v>
      </c>
      <c r="E73" s="12">
        <f t="shared" si="4"/>
        <v>30</v>
      </c>
      <c r="F73" s="12">
        <f t="shared" si="4"/>
        <v>0</v>
      </c>
      <c r="G73" s="12">
        <f t="shared" si="4"/>
        <v>30</v>
      </c>
    </row>
    <row r="74" spans="1:7" ht="38.25" customHeight="1">
      <c r="A74" s="20" t="s">
        <v>83</v>
      </c>
      <c r="B74" s="27" t="s">
        <v>154</v>
      </c>
      <c r="C74" s="15">
        <v>30</v>
      </c>
      <c r="D74" s="15"/>
      <c r="E74" s="15">
        <f>SUM(C74:D74)</f>
        <v>30</v>
      </c>
      <c r="F74" s="15"/>
      <c r="G74" s="15">
        <f>SUM(E74:F74)</f>
        <v>30</v>
      </c>
    </row>
    <row r="75" spans="1:7" ht="21" customHeight="1">
      <c r="A75" s="17" t="s">
        <v>84</v>
      </c>
      <c r="B75" s="4" t="s">
        <v>85</v>
      </c>
      <c r="C75" s="6">
        <f>SUM(C76,C78,C80,C81)</f>
        <v>269.2</v>
      </c>
      <c r="D75" s="6">
        <f>SUM(D76,D78,D80,D81)</f>
        <v>0</v>
      </c>
      <c r="E75" s="6">
        <f>SUM(E76,E78,E80,E81)</f>
        <v>269.2</v>
      </c>
      <c r="F75" s="6">
        <f>SUM(F76,F78,F80,F81)</f>
        <v>0</v>
      </c>
      <c r="G75" s="6">
        <f>SUM(G76,G78,G80,G81)</f>
        <v>269.2</v>
      </c>
    </row>
    <row r="76" spans="1:7" ht="24.75" customHeight="1">
      <c r="A76" s="18" t="s">
        <v>86</v>
      </c>
      <c r="B76" s="25" t="s">
        <v>87</v>
      </c>
      <c r="C76" s="9">
        <f>SUM(C77:C77)</f>
        <v>2</v>
      </c>
      <c r="D76" s="9">
        <f>SUM(D77:D77)</f>
        <v>0</v>
      </c>
      <c r="E76" s="9">
        <f>SUM(E77:E77)</f>
        <v>2</v>
      </c>
      <c r="F76" s="9">
        <f>SUM(F77:F77)</f>
        <v>0</v>
      </c>
      <c r="G76" s="9">
        <f>SUM(G77:G77)</f>
        <v>2</v>
      </c>
    </row>
    <row r="77" spans="1:7" ht="47.25" customHeight="1">
      <c r="A77" s="20" t="s">
        <v>137</v>
      </c>
      <c r="B77" s="21" t="s">
        <v>88</v>
      </c>
      <c r="C77" s="15">
        <v>2</v>
      </c>
      <c r="D77" s="15"/>
      <c r="E77" s="15">
        <f>SUM(C77:D77)</f>
        <v>2</v>
      </c>
      <c r="F77" s="15"/>
      <c r="G77" s="15">
        <f>SUM(E77:F77)</f>
        <v>2</v>
      </c>
    </row>
    <row r="78" spans="1:7" ht="38.25" customHeight="1">
      <c r="A78" s="18" t="s">
        <v>89</v>
      </c>
      <c r="B78" s="25" t="s">
        <v>90</v>
      </c>
      <c r="C78" s="9">
        <f>SUM(C79)</f>
        <v>50</v>
      </c>
      <c r="D78" s="9">
        <f>SUM(D79)</f>
        <v>0</v>
      </c>
      <c r="E78" s="9">
        <f>SUM(E79)</f>
        <v>50</v>
      </c>
      <c r="F78" s="9">
        <f>SUM(F79)</f>
        <v>0</v>
      </c>
      <c r="G78" s="9">
        <f>SUM(G79)</f>
        <v>50</v>
      </c>
    </row>
    <row r="79" spans="1:7" ht="48.75" customHeight="1">
      <c r="A79" s="23" t="s">
        <v>91</v>
      </c>
      <c r="B79" s="27" t="s">
        <v>92</v>
      </c>
      <c r="C79" s="15">
        <v>50</v>
      </c>
      <c r="D79" s="15"/>
      <c r="E79" s="15">
        <f>SUM(C79:D79)</f>
        <v>50</v>
      </c>
      <c r="F79" s="15"/>
      <c r="G79" s="15">
        <f>SUM(E79:F79)</f>
        <v>50</v>
      </c>
    </row>
    <row r="80" spans="1:7" ht="50.25" customHeight="1">
      <c r="A80" s="36" t="s">
        <v>93</v>
      </c>
      <c r="B80" s="40" t="s">
        <v>94</v>
      </c>
      <c r="C80" s="9">
        <v>35</v>
      </c>
      <c r="D80" s="9"/>
      <c r="E80" s="9">
        <f>SUM(C80:D80)</f>
        <v>35</v>
      </c>
      <c r="F80" s="9"/>
      <c r="G80" s="9">
        <f>SUM(E80:F80)</f>
        <v>35</v>
      </c>
    </row>
    <row r="81" spans="1:7" ht="27" customHeight="1">
      <c r="A81" s="18" t="s">
        <v>95</v>
      </c>
      <c r="B81" s="25" t="s">
        <v>96</v>
      </c>
      <c r="C81" s="9">
        <f>SUM(C82)</f>
        <v>182.2</v>
      </c>
      <c r="D81" s="9">
        <f>SUM(D82)</f>
        <v>0</v>
      </c>
      <c r="E81" s="9">
        <f>SUM(E82)</f>
        <v>182.2</v>
      </c>
      <c r="F81" s="9">
        <f>SUM(F82)</f>
        <v>0</v>
      </c>
      <c r="G81" s="9">
        <f>SUM(G82)</f>
        <v>182.2</v>
      </c>
    </row>
    <row r="82" spans="1:7" ht="36" customHeight="1">
      <c r="A82" s="23" t="s">
        <v>97</v>
      </c>
      <c r="B82" s="27" t="s">
        <v>98</v>
      </c>
      <c r="C82" s="15">
        <v>182.2</v>
      </c>
      <c r="D82" s="15"/>
      <c r="E82" s="15">
        <f>SUM(C82:D82)</f>
        <v>182.2</v>
      </c>
      <c r="F82" s="15"/>
      <c r="G82" s="15">
        <f>SUM(E82:F82)</f>
        <v>182.2</v>
      </c>
    </row>
    <row r="83" spans="1:7" s="94" customFormat="1" ht="18.75" customHeight="1">
      <c r="A83" s="17" t="s">
        <v>211</v>
      </c>
      <c r="B83" s="4" t="s">
        <v>210</v>
      </c>
      <c r="C83" s="99">
        <f aca="true" t="shared" si="5" ref="C83:G84">SUM(C84)</f>
        <v>0</v>
      </c>
      <c r="D83" s="99">
        <f t="shared" si="5"/>
        <v>0</v>
      </c>
      <c r="E83" s="99">
        <f t="shared" si="5"/>
        <v>0</v>
      </c>
      <c r="F83" s="102">
        <f t="shared" si="5"/>
        <v>301.3142</v>
      </c>
      <c r="G83" s="102">
        <f t="shared" si="5"/>
        <v>301.3142</v>
      </c>
    </row>
    <row r="84" spans="1:7" s="97" customFormat="1" ht="18.75" customHeight="1">
      <c r="A84" s="95" t="s">
        <v>213</v>
      </c>
      <c r="B84" s="96" t="s">
        <v>212</v>
      </c>
      <c r="C84" s="100">
        <f t="shared" si="5"/>
        <v>0</v>
      </c>
      <c r="D84" s="100">
        <f t="shared" si="5"/>
        <v>0</v>
      </c>
      <c r="E84" s="100">
        <f t="shared" si="5"/>
        <v>0</v>
      </c>
      <c r="F84" s="103">
        <f t="shared" si="5"/>
        <v>301.3142</v>
      </c>
      <c r="G84" s="103">
        <f t="shared" si="5"/>
        <v>301.3142</v>
      </c>
    </row>
    <row r="85" spans="1:7" s="76" customFormat="1" ht="24.75" customHeight="1">
      <c r="A85" s="23" t="s">
        <v>215</v>
      </c>
      <c r="B85" s="98" t="s">
        <v>214</v>
      </c>
      <c r="C85" s="101"/>
      <c r="D85" s="101"/>
      <c r="E85" s="101">
        <f>SUM(C85:D85)</f>
        <v>0</v>
      </c>
      <c r="F85" s="104">
        <v>301.3142</v>
      </c>
      <c r="G85" s="104">
        <f>SUM(E85:F85)</f>
        <v>301.3142</v>
      </c>
    </row>
    <row r="86" spans="1:7" ht="12.75">
      <c r="A86" s="41" t="s">
        <v>99</v>
      </c>
      <c r="B86" s="42" t="s">
        <v>100</v>
      </c>
      <c r="C86" s="6">
        <f>SUM(C87,C129,C132)</f>
        <v>121361.10000000002</v>
      </c>
      <c r="D86" s="87">
        <f>SUM(D87,D129,D132)</f>
        <v>719.9957</v>
      </c>
      <c r="E86" s="107">
        <f>SUM(E87,E132)</f>
        <v>122081.09570000002</v>
      </c>
      <c r="F86" s="107">
        <f>SUM(F87,F132)</f>
        <v>-413.9441200000001</v>
      </c>
      <c r="G86" s="107">
        <f>SUM(G87,G132)</f>
        <v>121667.15158000002</v>
      </c>
    </row>
    <row r="87" spans="1:7" ht="30.75" customHeight="1">
      <c r="A87" s="41" t="s">
        <v>101</v>
      </c>
      <c r="B87" s="43" t="s">
        <v>102</v>
      </c>
      <c r="C87" s="6">
        <f>SUM(C88,C91,C106)</f>
        <v>121361.10000000002</v>
      </c>
      <c r="D87" s="6">
        <f>SUM(D88,D91,D106)</f>
        <v>770.1</v>
      </c>
      <c r="E87" s="117">
        <f>SUM(E88,E91,E106,E129)</f>
        <v>122178.80000000002</v>
      </c>
      <c r="F87" s="117">
        <f>SUM(F88,F91,F106,F129)</f>
        <v>-350.8220000000001</v>
      </c>
      <c r="G87" s="117">
        <f>SUM(G88,G91,G106,G129)</f>
        <v>121827.97800000002</v>
      </c>
    </row>
    <row r="88" spans="1:7" ht="25.5">
      <c r="A88" s="44" t="s">
        <v>103</v>
      </c>
      <c r="B88" s="45" t="s">
        <v>104</v>
      </c>
      <c r="C88" s="60">
        <f aca="true" t="shared" si="6" ref="C88:G89">SUM(C89)</f>
        <v>55797.4</v>
      </c>
      <c r="D88" s="60">
        <f t="shared" si="6"/>
        <v>0</v>
      </c>
      <c r="E88" s="60">
        <f t="shared" si="6"/>
        <v>55797.4</v>
      </c>
      <c r="F88" s="60">
        <f t="shared" si="6"/>
        <v>0</v>
      </c>
      <c r="G88" s="60">
        <f t="shared" si="6"/>
        <v>55797.4</v>
      </c>
    </row>
    <row r="89" spans="1:7" ht="16.5" customHeight="1">
      <c r="A89" s="46" t="s">
        <v>105</v>
      </c>
      <c r="B89" s="47" t="s">
        <v>106</v>
      </c>
      <c r="C89" s="9">
        <f t="shared" si="6"/>
        <v>55797.4</v>
      </c>
      <c r="D89" s="9">
        <f t="shared" si="6"/>
        <v>0</v>
      </c>
      <c r="E89" s="9">
        <f t="shared" si="6"/>
        <v>55797.4</v>
      </c>
      <c r="F89" s="9">
        <f t="shared" si="6"/>
        <v>0</v>
      </c>
      <c r="G89" s="9">
        <f t="shared" si="6"/>
        <v>55797.4</v>
      </c>
    </row>
    <row r="90" spans="1:7" ht="22.5">
      <c r="A90" s="48" t="s">
        <v>107</v>
      </c>
      <c r="B90" s="49" t="s">
        <v>108</v>
      </c>
      <c r="C90" s="15">
        <v>55797.4</v>
      </c>
      <c r="D90" s="15"/>
      <c r="E90" s="15">
        <f>SUM(C90:D90)</f>
        <v>55797.4</v>
      </c>
      <c r="F90" s="15"/>
      <c r="G90" s="15">
        <f>SUM(E90:F90)</f>
        <v>55797.4</v>
      </c>
    </row>
    <row r="91" spans="1:7" ht="38.25">
      <c r="A91" s="56" t="s">
        <v>118</v>
      </c>
      <c r="B91" s="57" t="s">
        <v>119</v>
      </c>
      <c r="C91" s="60">
        <f>SUM(C92,C94,C96,C98)</f>
        <v>1833.8000000000002</v>
      </c>
      <c r="D91" s="60">
        <f>SUM(D92,D94,D96,D98)</f>
        <v>0</v>
      </c>
      <c r="E91" s="60">
        <f>SUM(E92,E94,E96,E98)</f>
        <v>1833.8000000000002</v>
      </c>
      <c r="F91" s="108">
        <f>SUM(F92,F94,F96,F98)</f>
        <v>3120.978</v>
      </c>
      <c r="G91" s="108">
        <f>SUM(G92,G94,G96,G98)</f>
        <v>4954.778</v>
      </c>
    </row>
    <row r="92" spans="1:7" s="74" customFormat="1" ht="24" hidden="1">
      <c r="A92" s="36" t="s">
        <v>222</v>
      </c>
      <c r="B92" s="40" t="s">
        <v>223</v>
      </c>
      <c r="C92" s="9">
        <f>SUM(C93)</f>
        <v>0</v>
      </c>
      <c r="D92" s="9">
        <f>SUM(D93)</f>
        <v>0</v>
      </c>
      <c r="E92" s="9">
        <f>SUM(E93)</f>
        <v>0</v>
      </c>
      <c r="F92" s="109">
        <f>SUM(F93)</f>
        <v>0</v>
      </c>
      <c r="G92" s="109">
        <f>SUM(G93)</f>
        <v>0</v>
      </c>
    </row>
    <row r="93" spans="1:7" s="76" customFormat="1" ht="24.75" customHeight="1" hidden="1">
      <c r="A93" s="20" t="s">
        <v>225</v>
      </c>
      <c r="B93" s="21" t="s">
        <v>224</v>
      </c>
      <c r="C93" s="15"/>
      <c r="D93" s="15"/>
      <c r="E93" s="15">
        <f>SUM(C93:D93)</f>
        <v>0</v>
      </c>
      <c r="F93" s="86"/>
      <c r="G93" s="86">
        <f>SUM(E93:F93)</f>
        <v>0</v>
      </c>
    </row>
    <row r="94" spans="1:7" s="74" customFormat="1" ht="24" hidden="1">
      <c r="A94" s="36" t="s">
        <v>226</v>
      </c>
      <c r="B94" s="40" t="s">
        <v>227</v>
      </c>
      <c r="C94" s="9">
        <f>SUM(C95)</f>
        <v>0</v>
      </c>
      <c r="D94" s="9">
        <f>SUM(D95)</f>
        <v>0</v>
      </c>
      <c r="E94" s="9">
        <f>SUM(E95)</f>
        <v>0</v>
      </c>
      <c r="F94" s="109">
        <f>SUM(F95)</f>
        <v>0</v>
      </c>
      <c r="G94" s="109">
        <f>SUM(G95)</f>
        <v>0</v>
      </c>
    </row>
    <row r="95" spans="1:7" s="76" customFormat="1" ht="22.5" hidden="1">
      <c r="A95" s="20" t="s">
        <v>228</v>
      </c>
      <c r="B95" s="21" t="s">
        <v>229</v>
      </c>
      <c r="C95" s="15"/>
      <c r="D95" s="15"/>
      <c r="E95" s="15">
        <f>SUM(C95:D95)</f>
        <v>0</v>
      </c>
      <c r="F95" s="86"/>
      <c r="G95" s="86">
        <f>SUM(E95:F95)</f>
        <v>0</v>
      </c>
    </row>
    <row r="96" spans="1:7" s="74" customFormat="1" ht="24">
      <c r="A96" s="36" t="s">
        <v>218</v>
      </c>
      <c r="B96" s="40" t="s">
        <v>219</v>
      </c>
      <c r="C96" s="9">
        <f>SUM(C97)</f>
        <v>0</v>
      </c>
      <c r="D96" s="9">
        <f>SUM(D97)</f>
        <v>0</v>
      </c>
      <c r="E96" s="9">
        <f>SUM(E97)</f>
        <v>0</v>
      </c>
      <c r="F96" s="9">
        <f>SUM(F97)</f>
        <v>2743.1</v>
      </c>
      <c r="G96" s="9">
        <f>SUM(G97)</f>
        <v>2743.1</v>
      </c>
    </row>
    <row r="97" spans="1:7" s="76" customFormat="1" ht="22.5">
      <c r="A97" s="20" t="s">
        <v>221</v>
      </c>
      <c r="B97" s="21" t="s">
        <v>220</v>
      </c>
      <c r="C97" s="15"/>
      <c r="D97" s="15"/>
      <c r="E97" s="15">
        <f>SUM(C97:D97)</f>
        <v>0</v>
      </c>
      <c r="F97" s="15">
        <v>2743.1</v>
      </c>
      <c r="G97" s="15">
        <f>SUM(E97:F97)</f>
        <v>2743.1</v>
      </c>
    </row>
    <row r="98" spans="1:7" ht="15" customHeight="1">
      <c r="A98" s="36" t="s">
        <v>112</v>
      </c>
      <c r="B98" s="52" t="s">
        <v>114</v>
      </c>
      <c r="C98" s="9">
        <f>SUM(C99)</f>
        <v>1833.8000000000002</v>
      </c>
      <c r="D98" s="9">
        <f>SUM(D99)</f>
        <v>0</v>
      </c>
      <c r="E98" s="9">
        <f>SUM(E99)</f>
        <v>1833.8000000000002</v>
      </c>
      <c r="F98" s="115">
        <f>SUM(F99)</f>
        <v>377.878</v>
      </c>
      <c r="G98" s="115">
        <f>SUM(G99)</f>
        <v>2211.678</v>
      </c>
    </row>
    <row r="99" spans="1:7" ht="19.5" customHeight="1">
      <c r="A99" s="20" t="s">
        <v>113</v>
      </c>
      <c r="B99" s="53" t="s">
        <v>115</v>
      </c>
      <c r="C99" s="15">
        <f>SUM(C100:C105)</f>
        <v>1833.8000000000002</v>
      </c>
      <c r="D99" s="15">
        <f>SUM(D100:D105)</f>
        <v>0</v>
      </c>
      <c r="E99" s="15">
        <f>SUM(E100:E105)</f>
        <v>1833.8000000000002</v>
      </c>
      <c r="F99" s="116">
        <f>SUM(F100:F105)</f>
        <v>377.878</v>
      </c>
      <c r="G99" s="116">
        <f>SUM(G100:G105)</f>
        <v>2211.678</v>
      </c>
    </row>
    <row r="100" spans="1:7" ht="69" customHeight="1">
      <c r="A100" s="55" t="s">
        <v>116</v>
      </c>
      <c r="B100" s="54"/>
      <c r="C100" s="15">
        <v>1281.2</v>
      </c>
      <c r="D100" s="15"/>
      <c r="E100" s="15">
        <f aca="true" t="shared" si="7" ref="E100:E105">SUM(C100:D100)</f>
        <v>1281.2</v>
      </c>
      <c r="F100" s="116"/>
      <c r="G100" s="116">
        <f aca="true" t="shared" si="8" ref="G100:G105">SUM(E100:F100)</f>
        <v>1281.2</v>
      </c>
    </row>
    <row r="101" spans="1:7" ht="60.75" customHeight="1">
      <c r="A101" s="55" t="s">
        <v>230</v>
      </c>
      <c r="B101" s="54"/>
      <c r="C101" s="15"/>
      <c r="D101" s="15"/>
      <c r="E101" s="15">
        <f t="shared" si="7"/>
        <v>0</v>
      </c>
      <c r="F101" s="116">
        <v>62.778</v>
      </c>
      <c r="G101" s="116">
        <f t="shared" si="8"/>
        <v>62.778</v>
      </c>
    </row>
    <row r="102" spans="1:7" ht="54.75" customHeight="1">
      <c r="A102" s="61" t="s">
        <v>170</v>
      </c>
      <c r="B102" s="54"/>
      <c r="C102" s="15">
        <v>93.7</v>
      </c>
      <c r="D102" s="15"/>
      <c r="E102" s="15">
        <f t="shared" si="7"/>
        <v>93.7</v>
      </c>
      <c r="F102" s="15"/>
      <c r="G102" s="15">
        <f t="shared" si="8"/>
        <v>93.7</v>
      </c>
    </row>
    <row r="103" spans="1:7" ht="49.5" customHeight="1">
      <c r="A103" s="61" t="s">
        <v>217</v>
      </c>
      <c r="B103" s="54"/>
      <c r="C103" s="15"/>
      <c r="D103" s="15"/>
      <c r="E103" s="15">
        <f t="shared" si="7"/>
        <v>0</v>
      </c>
      <c r="F103" s="15">
        <v>243.6</v>
      </c>
      <c r="G103" s="15">
        <f t="shared" si="8"/>
        <v>243.6</v>
      </c>
    </row>
    <row r="104" spans="1:7" ht="83.25" customHeight="1">
      <c r="A104" s="61" t="s">
        <v>216</v>
      </c>
      <c r="B104" s="54"/>
      <c r="C104" s="15"/>
      <c r="D104" s="15"/>
      <c r="E104" s="15">
        <f t="shared" si="7"/>
        <v>0</v>
      </c>
      <c r="F104" s="15">
        <v>71.5</v>
      </c>
      <c r="G104" s="15">
        <f t="shared" si="8"/>
        <v>71.5</v>
      </c>
    </row>
    <row r="105" spans="1:7" ht="83.25" customHeight="1">
      <c r="A105" s="61" t="s">
        <v>171</v>
      </c>
      <c r="B105" s="54"/>
      <c r="C105" s="15">
        <v>458.9</v>
      </c>
      <c r="D105" s="15"/>
      <c r="E105" s="15">
        <f t="shared" si="7"/>
        <v>458.9</v>
      </c>
      <c r="F105" s="15"/>
      <c r="G105" s="15">
        <f t="shared" si="8"/>
        <v>458.9</v>
      </c>
    </row>
    <row r="106" spans="1:7" ht="29.25" customHeight="1">
      <c r="A106" s="56" t="s">
        <v>117</v>
      </c>
      <c r="B106" s="58" t="s">
        <v>136</v>
      </c>
      <c r="C106" s="63">
        <f>SUM(C107,C111,C125,C127,C109)</f>
        <v>63729.900000000016</v>
      </c>
      <c r="D106" s="63">
        <f>SUM(D107,D111,D125,D127,D109)</f>
        <v>770.1</v>
      </c>
      <c r="E106" s="63">
        <f>SUM(E107,E111,E125,E127,E109)</f>
        <v>64500.000000000015</v>
      </c>
      <c r="F106" s="63">
        <f>SUM(F107,F111,F125,F127,F109)</f>
        <v>-3471.8</v>
      </c>
      <c r="G106" s="63">
        <f>SUM(G107,G111,G125,G127,G109)</f>
        <v>61028.20000000001</v>
      </c>
    </row>
    <row r="107" spans="1:7" s="74" customFormat="1" ht="49.5" customHeight="1">
      <c r="A107" s="110" t="s">
        <v>232</v>
      </c>
      <c r="B107" s="68" t="s">
        <v>231</v>
      </c>
      <c r="C107" s="111">
        <f>SUM(C108)</f>
        <v>0</v>
      </c>
      <c r="D107" s="111">
        <f>SUM(D108)</f>
        <v>0</v>
      </c>
      <c r="E107" s="111">
        <f>SUM(E108)</f>
        <v>0</v>
      </c>
      <c r="F107" s="111">
        <f>SUM(F108)</f>
        <v>5.7</v>
      </c>
      <c r="G107" s="111">
        <f>SUM(G108)</f>
        <v>5.7</v>
      </c>
    </row>
    <row r="108" spans="1:7" s="76" customFormat="1" ht="39" customHeight="1">
      <c r="A108" s="112" t="s">
        <v>234</v>
      </c>
      <c r="B108" s="85" t="s">
        <v>233</v>
      </c>
      <c r="C108" s="113"/>
      <c r="D108" s="113"/>
      <c r="E108" s="113">
        <f>SUM(C108:D108)</f>
        <v>0</v>
      </c>
      <c r="F108" s="113">
        <v>5.7</v>
      </c>
      <c r="G108" s="113">
        <f>SUM(E108:F108)</f>
        <v>5.7</v>
      </c>
    </row>
    <row r="109" spans="1:7" ht="38.25" customHeight="1">
      <c r="A109" s="83" t="s">
        <v>190</v>
      </c>
      <c r="B109" s="68" t="s">
        <v>191</v>
      </c>
      <c r="C109" s="63">
        <f>SUM(C110)</f>
        <v>0</v>
      </c>
      <c r="D109" s="63">
        <f>SUM(D110)</f>
        <v>770.1</v>
      </c>
      <c r="E109" s="63">
        <f>SUM(E110)</f>
        <v>770.1</v>
      </c>
      <c r="F109" s="63">
        <f>SUM(F110)</f>
        <v>0</v>
      </c>
      <c r="G109" s="63">
        <f>SUM(G110)</f>
        <v>770.1</v>
      </c>
    </row>
    <row r="110" spans="1:7" ht="26.25" customHeight="1">
      <c r="A110" s="84" t="s">
        <v>192</v>
      </c>
      <c r="B110" s="85" t="s">
        <v>193</v>
      </c>
      <c r="C110" s="63"/>
      <c r="D110" s="63">
        <v>770.1</v>
      </c>
      <c r="E110" s="63">
        <f>SUM(C110:D110)</f>
        <v>770.1</v>
      </c>
      <c r="F110" s="63"/>
      <c r="G110" s="63">
        <f>SUM(E110:F110)</f>
        <v>770.1</v>
      </c>
    </row>
    <row r="111" spans="1:7" ht="39" customHeight="1">
      <c r="A111" s="36" t="s">
        <v>120</v>
      </c>
      <c r="B111" s="52" t="s">
        <v>122</v>
      </c>
      <c r="C111" s="9">
        <f>SUM(C112)</f>
        <v>62589.30000000002</v>
      </c>
      <c r="D111" s="9">
        <f>SUM(D112)</f>
        <v>0</v>
      </c>
      <c r="E111" s="9">
        <f>SUM(E112)</f>
        <v>62589.30000000002</v>
      </c>
      <c r="F111" s="9">
        <f>SUM(F112)</f>
        <v>-3578.3</v>
      </c>
      <c r="G111" s="9">
        <f>SUM(G112)</f>
        <v>59011.000000000015</v>
      </c>
    </row>
    <row r="112" spans="1:7" ht="31.5" customHeight="1">
      <c r="A112" s="20" t="s">
        <v>121</v>
      </c>
      <c r="B112" s="53" t="s">
        <v>123</v>
      </c>
      <c r="C112" s="15">
        <f>SUM(C113:C124)</f>
        <v>62589.30000000002</v>
      </c>
      <c r="D112" s="15">
        <f>SUM(D113:D124)</f>
        <v>0</v>
      </c>
      <c r="E112" s="15">
        <f>SUM(E113:E124)</f>
        <v>62589.30000000002</v>
      </c>
      <c r="F112" s="15">
        <f>SUM(F113:F124)</f>
        <v>-3578.3</v>
      </c>
      <c r="G112" s="15">
        <f>SUM(G113:G124)</f>
        <v>59011.000000000015</v>
      </c>
    </row>
    <row r="113" spans="1:7" ht="82.5" customHeight="1">
      <c r="A113" s="55" t="s">
        <v>125</v>
      </c>
      <c r="B113" s="24"/>
      <c r="C113" s="15">
        <v>5.7</v>
      </c>
      <c r="D113" s="15"/>
      <c r="E113" s="15">
        <f>SUM(C113:D113)</f>
        <v>5.7</v>
      </c>
      <c r="F113" s="15">
        <v>-5.7</v>
      </c>
      <c r="G113" s="15">
        <f>SUM(E113:F113)</f>
        <v>0</v>
      </c>
    </row>
    <row r="114" spans="1:7" ht="82.5" customHeight="1">
      <c r="A114" s="55" t="s">
        <v>124</v>
      </c>
      <c r="B114" s="24"/>
      <c r="C114" s="15">
        <v>295.9</v>
      </c>
      <c r="D114" s="15"/>
      <c r="E114" s="15">
        <f aca="true" t="shared" si="9" ref="E114:E124">SUM(C114:D114)</f>
        <v>295.9</v>
      </c>
      <c r="F114" s="15"/>
      <c r="G114" s="15">
        <f aca="true" t="shared" si="10" ref="G114:G124">SUM(E114:F114)</f>
        <v>295.9</v>
      </c>
    </row>
    <row r="115" spans="1:7" ht="92.25" customHeight="1">
      <c r="A115" s="55" t="s">
        <v>133</v>
      </c>
      <c r="B115" s="24"/>
      <c r="C115" s="15">
        <v>7.2</v>
      </c>
      <c r="D115" s="15"/>
      <c r="E115" s="15">
        <f t="shared" si="9"/>
        <v>7.2</v>
      </c>
      <c r="F115" s="15"/>
      <c r="G115" s="15">
        <f t="shared" si="10"/>
        <v>7.2</v>
      </c>
    </row>
    <row r="116" spans="1:7" ht="173.25" customHeight="1">
      <c r="A116" s="55" t="s">
        <v>128</v>
      </c>
      <c r="B116" s="24"/>
      <c r="C116" s="15">
        <v>39310.8</v>
      </c>
      <c r="D116" s="15"/>
      <c r="E116" s="15">
        <f t="shared" si="9"/>
        <v>39310.8</v>
      </c>
      <c r="F116" s="15"/>
      <c r="G116" s="15">
        <f t="shared" si="10"/>
        <v>39310.8</v>
      </c>
    </row>
    <row r="117" spans="1:7" ht="46.5" customHeight="1">
      <c r="A117" s="55" t="s">
        <v>132</v>
      </c>
      <c r="B117" s="24"/>
      <c r="C117" s="15">
        <v>44.5</v>
      </c>
      <c r="D117" s="15"/>
      <c r="E117" s="15">
        <f t="shared" si="9"/>
        <v>44.5</v>
      </c>
      <c r="F117" s="15"/>
      <c r="G117" s="15">
        <f t="shared" si="10"/>
        <v>44.5</v>
      </c>
    </row>
    <row r="118" spans="1:7" ht="122.25" customHeight="1">
      <c r="A118" s="61" t="s">
        <v>129</v>
      </c>
      <c r="B118" s="24"/>
      <c r="C118" s="15">
        <v>887.4</v>
      </c>
      <c r="D118" s="15"/>
      <c r="E118" s="15">
        <f t="shared" si="9"/>
        <v>887.4</v>
      </c>
      <c r="F118" s="15"/>
      <c r="G118" s="15">
        <f t="shared" si="10"/>
        <v>887.4</v>
      </c>
    </row>
    <row r="119" spans="1:7" ht="99.75" customHeight="1">
      <c r="A119" s="61" t="s">
        <v>130</v>
      </c>
      <c r="B119" s="24"/>
      <c r="C119" s="15">
        <v>88.9</v>
      </c>
      <c r="D119" s="15"/>
      <c r="E119" s="15">
        <f t="shared" si="9"/>
        <v>88.9</v>
      </c>
      <c r="F119" s="15"/>
      <c r="G119" s="15">
        <f t="shared" si="10"/>
        <v>88.9</v>
      </c>
    </row>
    <row r="120" spans="1:7" ht="68.25" customHeight="1">
      <c r="A120" s="55" t="s">
        <v>131</v>
      </c>
      <c r="B120" s="24"/>
      <c r="C120" s="15">
        <v>100.8</v>
      </c>
      <c r="D120" s="15"/>
      <c r="E120" s="15">
        <f t="shared" si="9"/>
        <v>100.8</v>
      </c>
      <c r="F120" s="15">
        <v>-100.8</v>
      </c>
      <c r="G120" s="15">
        <f t="shared" si="10"/>
        <v>0</v>
      </c>
    </row>
    <row r="121" spans="1:7" ht="103.5" customHeight="1">
      <c r="A121" s="55" t="s">
        <v>134</v>
      </c>
      <c r="B121" s="24"/>
      <c r="C121" s="15">
        <v>1307.3</v>
      </c>
      <c r="D121" s="15"/>
      <c r="E121" s="15">
        <f t="shared" si="9"/>
        <v>1307.3</v>
      </c>
      <c r="F121" s="15"/>
      <c r="G121" s="15">
        <f t="shared" si="10"/>
        <v>1307.3</v>
      </c>
    </row>
    <row r="122" spans="1:7" ht="150" customHeight="1">
      <c r="A122" s="59" t="s">
        <v>127</v>
      </c>
      <c r="B122" s="53"/>
      <c r="C122" s="15">
        <v>16560.7</v>
      </c>
      <c r="D122" s="15"/>
      <c r="E122" s="15">
        <f t="shared" si="9"/>
        <v>16560.7</v>
      </c>
      <c r="F122" s="15"/>
      <c r="G122" s="15">
        <f t="shared" si="10"/>
        <v>16560.7</v>
      </c>
    </row>
    <row r="123" spans="1:7" ht="37.5" customHeight="1">
      <c r="A123" s="55" t="s">
        <v>126</v>
      </c>
      <c r="B123" s="53"/>
      <c r="C123" s="15">
        <v>508.3</v>
      </c>
      <c r="D123" s="15"/>
      <c r="E123" s="15">
        <f t="shared" si="9"/>
        <v>508.3</v>
      </c>
      <c r="F123" s="15"/>
      <c r="G123" s="15">
        <f t="shared" si="10"/>
        <v>508.3</v>
      </c>
    </row>
    <row r="124" spans="1:7" ht="138.75" customHeight="1">
      <c r="A124" s="55" t="s">
        <v>135</v>
      </c>
      <c r="B124" s="62"/>
      <c r="C124" s="15">
        <v>3471.8</v>
      </c>
      <c r="D124" s="15"/>
      <c r="E124" s="15">
        <f t="shared" si="9"/>
        <v>3471.8</v>
      </c>
      <c r="F124" s="15">
        <v>-3471.8</v>
      </c>
      <c r="G124" s="15">
        <f t="shared" si="10"/>
        <v>0</v>
      </c>
    </row>
    <row r="125" spans="1:7" s="74" customFormat="1" ht="25.5" customHeight="1">
      <c r="A125" s="66" t="s">
        <v>235</v>
      </c>
      <c r="B125" s="65" t="s">
        <v>236</v>
      </c>
      <c r="C125" s="9">
        <f>SUM(C126)</f>
        <v>0</v>
      </c>
      <c r="D125" s="9">
        <f>SUM(D126)</f>
        <v>0</v>
      </c>
      <c r="E125" s="9">
        <f>SUM(E126)</f>
        <v>0</v>
      </c>
      <c r="F125" s="9">
        <f>SUM(F126)</f>
        <v>100.8</v>
      </c>
      <c r="G125" s="9">
        <f>SUM(G126)</f>
        <v>100.8</v>
      </c>
    </row>
    <row r="126" spans="1:7" s="76" customFormat="1" ht="24" customHeight="1">
      <c r="A126" s="55" t="s">
        <v>237</v>
      </c>
      <c r="B126" s="62" t="s">
        <v>238</v>
      </c>
      <c r="C126" s="15"/>
      <c r="D126" s="15"/>
      <c r="E126" s="15">
        <f>SUM(C126:D126)</f>
        <v>0</v>
      </c>
      <c r="F126" s="15">
        <v>100.8</v>
      </c>
      <c r="G126" s="15">
        <f>SUM(E126:F126)</f>
        <v>100.8</v>
      </c>
    </row>
    <row r="127" spans="1:7" ht="48" customHeight="1">
      <c r="A127" s="66" t="s">
        <v>155</v>
      </c>
      <c r="B127" s="65" t="s">
        <v>156</v>
      </c>
      <c r="C127" s="9">
        <f>SUM(C128)</f>
        <v>1140.6</v>
      </c>
      <c r="D127" s="9">
        <f>SUM(D128)</f>
        <v>0</v>
      </c>
      <c r="E127" s="9">
        <f>SUM(E128)</f>
        <v>1140.6</v>
      </c>
      <c r="F127" s="9">
        <f>SUM(F128)</f>
        <v>0</v>
      </c>
      <c r="G127" s="9">
        <f>SUM(G128)</f>
        <v>1140.6</v>
      </c>
    </row>
    <row r="128" spans="1:7" ht="46.5" customHeight="1">
      <c r="A128" s="55" t="s">
        <v>157</v>
      </c>
      <c r="B128" s="62" t="s">
        <v>158</v>
      </c>
      <c r="C128" s="15">
        <v>1140.6</v>
      </c>
      <c r="D128" s="15"/>
      <c r="E128" s="15">
        <f>SUM(C128:D128)</f>
        <v>1140.6</v>
      </c>
      <c r="F128" s="15"/>
      <c r="G128" s="15">
        <f>SUM(E128:F128)</f>
        <v>1140.6</v>
      </c>
    </row>
    <row r="129" spans="1:7" s="72" customFormat="1" ht="28.5" customHeight="1">
      <c r="A129" s="77" t="s">
        <v>180</v>
      </c>
      <c r="B129" s="78" t="s">
        <v>181</v>
      </c>
      <c r="C129" s="71">
        <f aca="true" t="shared" si="11" ref="C129:G130">SUM(C130)</f>
        <v>0</v>
      </c>
      <c r="D129" s="71">
        <f t="shared" si="11"/>
        <v>47.6</v>
      </c>
      <c r="E129" s="71">
        <f t="shared" si="11"/>
        <v>47.6</v>
      </c>
      <c r="F129" s="71">
        <f t="shared" si="11"/>
        <v>0</v>
      </c>
      <c r="G129" s="71">
        <f t="shared" si="11"/>
        <v>47.6</v>
      </c>
    </row>
    <row r="130" spans="1:7" s="74" customFormat="1" ht="54.75" customHeight="1">
      <c r="A130" s="66" t="s">
        <v>178</v>
      </c>
      <c r="B130" s="79" t="s">
        <v>182</v>
      </c>
      <c r="C130" s="73">
        <f t="shared" si="11"/>
        <v>0</v>
      </c>
      <c r="D130" s="73">
        <f t="shared" si="11"/>
        <v>47.6</v>
      </c>
      <c r="E130" s="73">
        <f t="shared" si="11"/>
        <v>47.6</v>
      </c>
      <c r="F130" s="73">
        <f t="shared" si="11"/>
        <v>0</v>
      </c>
      <c r="G130" s="73">
        <f t="shared" si="11"/>
        <v>47.6</v>
      </c>
    </row>
    <row r="131" spans="1:7" s="76" customFormat="1" ht="60" customHeight="1">
      <c r="A131" s="55" t="s">
        <v>179</v>
      </c>
      <c r="B131" s="61" t="s">
        <v>183</v>
      </c>
      <c r="C131" s="15"/>
      <c r="D131" s="15">
        <v>47.6</v>
      </c>
      <c r="E131" s="15">
        <f>SUM(C131:D131)</f>
        <v>47.6</v>
      </c>
      <c r="F131" s="15"/>
      <c r="G131" s="15">
        <f>SUM(E131:F131)</f>
        <v>47.6</v>
      </c>
    </row>
    <row r="132" spans="1:7" s="76" customFormat="1" ht="37.5" customHeight="1">
      <c r="A132" s="80" t="s">
        <v>184</v>
      </c>
      <c r="B132" s="81" t="s">
        <v>185</v>
      </c>
      <c r="C132" s="15">
        <f>SUM(C133)</f>
        <v>0</v>
      </c>
      <c r="D132" s="86">
        <f>SUM(D133)</f>
        <v>-97.7043</v>
      </c>
      <c r="E132" s="86">
        <f>SUM(E133)</f>
        <v>-97.7043</v>
      </c>
      <c r="F132" s="106">
        <f>SUM(F133)</f>
        <v>-63.12212</v>
      </c>
      <c r="G132" s="106">
        <f>SUM(G133)</f>
        <v>-160.82642</v>
      </c>
    </row>
    <row r="133" spans="1:7" s="76" customFormat="1" ht="36" customHeight="1">
      <c r="A133" s="75" t="s">
        <v>186</v>
      </c>
      <c r="B133" s="82" t="s">
        <v>187</v>
      </c>
      <c r="C133" s="15"/>
      <c r="D133" s="86">
        <v>-97.7043</v>
      </c>
      <c r="E133" s="86">
        <f>SUM(C133:D133)</f>
        <v>-97.7043</v>
      </c>
      <c r="F133" s="106">
        <v>-63.12212</v>
      </c>
      <c r="G133" s="106">
        <f>SUM(E133:F133)</f>
        <v>-160.82642</v>
      </c>
    </row>
    <row r="134" spans="1:7" ht="12.75">
      <c r="A134" s="43" t="s">
        <v>109</v>
      </c>
      <c r="B134" s="19"/>
      <c r="C134" s="6">
        <f>SUM(C13,C86)</f>
        <v>142431.50000000003</v>
      </c>
      <c r="D134" s="87">
        <f>SUM(D13,D86)</f>
        <v>706.7957000000001</v>
      </c>
      <c r="E134" s="87">
        <f>SUM(E13,E86)</f>
        <v>143138.29570000002</v>
      </c>
      <c r="F134" s="107">
        <f>SUM(F13,F86)</f>
        <v>-112.62992000000008</v>
      </c>
      <c r="G134" s="107">
        <f>SUM(G13,G86)</f>
        <v>143025.66578</v>
      </c>
    </row>
  </sheetData>
  <sheetProtection/>
  <mergeCells count="14">
    <mergeCell ref="D11:D12"/>
    <mergeCell ref="E11:E12"/>
    <mergeCell ref="F11:F12"/>
    <mergeCell ref="G11:G12"/>
    <mergeCell ref="A8:E8"/>
    <mergeCell ref="A11:A12"/>
    <mergeCell ref="B11:B12"/>
    <mergeCell ref="C11:C12"/>
    <mergeCell ref="E1:G1"/>
    <mergeCell ref="E2:G2"/>
    <mergeCell ref="E3:G3"/>
    <mergeCell ref="E4:G4"/>
    <mergeCell ref="E5:G5"/>
    <mergeCell ref="E6:G6"/>
  </mergeCells>
  <printOptions/>
  <pageMargins left="0.7874015748031497" right="0" top="0.3937007874015748" bottom="0" header="0.31496062992125984" footer="0"/>
  <pageSetup fitToHeight="1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zoomScalePageLayoutView="0" workbookViewId="0" topLeftCell="A124">
      <selection activeCell="A126" sqref="A126"/>
    </sheetView>
  </sheetViews>
  <sheetFormatPr defaultColWidth="9.140625" defaultRowHeight="15"/>
  <cols>
    <col min="1" max="1" width="49.7109375" style="1" customWidth="1"/>
    <col min="2" max="2" width="24.28125" style="1" customWidth="1"/>
    <col min="3" max="3" width="15.8515625" style="1" hidden="1" customWidth="1"/>
    <col min="4" max="4" width="11.7109375" style="1" hidden="1" customWidth="1"/>
    <col min="5" max="5" width="16.421875" style="1" hidden="1" customWidth="1"/>
    <col min="6" max="6" width="12.8515625" style="1" hidden="1" customWidth="1"/>
    <col min="7" max="7" width="16.57421875" style="1" customWidth="1"/>
    <col min="8" max="8" width="12.140625" style="1" customWidth="1"/>
    <col min="9" max="9" width="17.7109375" style="1" customWidth="1"/>
    <col min="10" max="16384" width="9.140625" style="1" customWidth="1"/>
  </cols>
  <sheetData>
    <row r="1" spans="2:9" ht="15">
      <c r="B1" s="119" t="s">
        <v>189</v>
      </c>
      <c r="C1" s="119"/>
      <c r="D1" s="119"/>
      <c r="E1" s="119"/>
      <c r="F1" s="119"/>
      <c r="G1" s="119"/>
      <c r="H1" s="119"/>
      <c r="I1" s="119"/>
    </row>
    <row r="2" spans="2:9" ht="15" customHeight="1">
      <c r="B2" s="119" t="s">
        <v>241</v>
      </c>
      <c r="C2" s="119"/>
      <c r="D2" s="119"/>
      <c r="E2" s="119"/>
      <c r="F2" s="119"/>
      <c r="G2" s="119"/>
      <c r="H2" s="119"/>
      <c r="I2" s="119"/>
    </row>
    <row r="3" spans="2:9" ht="15">
      <c r="B3" s="119" t="s">
        <v>189</v>
      </c>
      <c r="C3" s="119"/>
      <c r="D3" s="119"/>
      <c r="E3" s="119"/>
      <c r="F3" s="119"/>
      <c r="G3" s="119"/>
      <c r="H3" s="119"/>
      <c r="I3" s="119"/>
    </row>
    <row r="4" spans="2:9" ht="15" customHeight="1">
      <c r="B4" s="119" t="s">
        <v>198</v>
      </c>
      <c r="C4" s="119"/>
      <c r="D4" s="119"/>
      <c r="E4" s="119"/>
      <c r="F4" s="119"/>
      <c r="G4" s="119"/>
      <c r="H4" s="119"/>
      <c r="I4" s="119"/>
    </row>
    <row r="5" spans="2:9" ht="15">
      <c r="B5" s="119" t="s">
        <v>189</v>
      </c>
      <c r="C5" s="119"/>
      <c r="D5" s="119"/>
      <c r="E5" s="119"/>
      <c r="F5" s="119"/>
      <c r="G5" s="119"/>
      <c r="H5" s="119"/>
      <c r="I5" s="119"/>
    </row>
    <row r="6" spans="2:9" ht="15" customHeight="1">
      <c r="B6" s="119" t="s">
        <v>188</v>
      </c>
      <c r="C6" s="119"/>
      <c r="D6" s="119"/>
      <c r="E6" s="119"/>
      <c r="F6" s="119"/>
      <c r="G6" s="119"/>
      <c r="H6" s="119"/>
      <c r="I6" s="119"/>
    </row>
    <row r="7" spans="2:9" ht="15">
      <c r="B7" s="119" t="s">
        <v>169</v>
      </c>
      <c r="C7" s="119"/>
      <c r="D7" s="119"/>
      <c r="E7" s="119"/>
      <c r="F7" s="119"/>
      <c r="G7" s="119"/>
      <c r="H7" s="119"/>
      <c r="I7" s="119"/>
    </row>
    <row r="8" spans="2:9" ht="15" customHeight="1">
      <c r="B8" s="119" t="s">
        <v>172</v>
      </c>
      <c r="C8" s="119"/>
      <c r="D8" s="119"/>
      <c r="E8" s="119"/>
      <c r="F8" s="119"/>
      <c r="G8" s="119"/>
      <c r="H8" s="119"/>
      <c r="I8" s="119"/>
    </row>
    <row r="10" spans="1:9" ht="20.25" customHeight="1">
      <c r="A10" s="120" t="s">
        <v>173</v>
      </c>
      <c r="B10" s="120"/>
      <c r="C10" s="120"/>
      <c r="D10" s="120"/>
      <c r="E10" s="120"/>
      <c r="F10" s="120"/>
      <c r="G10" s="120"/>
      <c r="H10" s="120"/>
      <c r="I10" s="120"/>
    </row>
    <row r="11" ht="12.75">
      <c r="A11" s="2"/>
    </row>
    <row r="12" ht="12.75">
      <c r="E12" s="1" t="s">
        <v>176</v>
      </c>
    </row>
    <row r="13" spans="1:9" ht="12.75">
      <c r="A13" s="122" t="s">
        <v>0</v>
      </c>
      <c r="B13" s="122" t="s">
        <v>1</v>
      </c>
      <c r="C13" s="124" t="s">
        <v>175</v>
      </c>
      <c r="D13" s="124" t="s">
        <v>174</v>
      </c>
      <c r="E13" s="126" t="s">
        <v>177</v>
      </c>
      <c r="F13" s="124" t="s">
        <v>174</v>
      </c>
      <c r="G13" s="126" t="s">
        <v>199</v>
      </c>
      <c r="H13" s="124" t="s">
        <v>174</v>
      </c>
      <c r="I13" s="126" t="s">
        <v>242</v>
      </c>
    </row>
    <row r="14" spans="1:9" ht="26.25" customHeight="1">
      <c r="A14" s="123"/>
      <c r="B14" s="123"/>
      <c r="C14" s="125"/>
      <c r="D14" s="125"/>
      <c r="E14" s="127"/>
      <c r="F14" s="125"/>
      <c r="G14" s="127"/>
      <c r="H14" s="125"/>
      <c r="I14" s="127"/>
    </row>
    <row r="15" spans="1:9" ht="15.75">
      <c r="A15" s="3" t="s">
        <v>2</v>
      </c>
      <c r="B15" s="4" t="s">
        <v>3</v>
      </c>
      <c r="C15" s="5">
        <f aca="true" t="shared" si="0" ref="C15:I15">SUM(C16,C23,C28,C31,C38,C50,C66,C59,C70,C77,C85)</f>
        <v>21070.399999999998</v>
      </c>
      <c r="D15" s="5">
        <f t="shared" si="0"/>
        <v>-13.199999999999989</v>
      </c>
      <c r="E15" s="5">
        <f t="shared" si="0"/>
        <v>21057.199999999997</v>
      </c>
      <c r="F15" s="105">
        <f t="shared" si="0"/>
        <v>301.3142</v>
      </c>
      <c r="G15" s="105">
        <f t="shared" si="0"/>
        <v>21358.514199999998</v>
      </c>
      <c r="H15" s="5">
        <f t="shared" si="0"/>
        <v>147.3</v>
      </c>
      <c r="I15" s="105">
        <f t="shared" si="0"/>
        <v>21505.814199999997</v>
      </c>
    </row>
    <row r="16" spans="1:9" ht="12.75">
      <c r="A16" s="4" t="s">
        <v>4</v>
      </c>
      <c r="B16" s="4" t="s">
        <v>5</v>
      </c>
      <c r="C16" s="6">
        <f aca="true" t="shared" si="1" ref="C16:I16">SUM(C17)</f>
        <v>12647.099999999999</v>
      </c>
      <c r="D16" s="6">
        <f t="shared" si="1"/>
        <v>0</v>
      </c>
      <c r="E16" s="6">
        <f t="shared" si="1"/>
        <v>12647.099999999999</v>
      </c>
      <c r="F16" s="6">
        <f t="shared" si="1"/>
        <v>0</v>
      </c>
      <c r="G16" s="6">
        <f t="shared" si="1"/>
        <v>12647.099999999999</v>
      </c>
      <c r="H16" s="6">
        <f t="shared" si="1"/>
        <v>0</v>
      </c>
      <c r="I16" s="6">
        <f t="shared" si="1"/>
        <v>12647.099999999999</v>
      </c>
    </row>
    <row r="17" spans="1:9" ht="17.25" customHeight="1">
      <c r="A17" s="7" t="s">
        <v>6</v>
      </c>
      <c r="B17" s="8" t="s">
        <v>7</v>
      </c>
      <c r="C17" s="9">
        <f>SUM(C18,C22)</f>
        <v>12647.099999999999</v>
      </c>
      <c r="D17" s="9">
        <f>SUM(D18,D20,D21,D22)</f>
        <v>0</v>
      </c>
      <c r="E17" s="9">
        <f>SUM(E20:E21)</f>
        <v>12647.099999999999</v>
      </c>
      <c r="F17" s="9">
        <f>SUM(F18,F20,F21,F22)</f>
        <v>0</v>
      </c>
      <c r="G17" s="9">
        <f>SUM(G20:G21)</f>
        <v>12647.099999999999</v>
      </c>
      <c r="H17" s="9">
        <f>SUM(H18,H20,H21,H22)</f>
        <v>0</v>
      </c>
      <c r="I17" s="9">
        <f>SUM(I20:I21)</f>
        <v>12647.099999999999</v>
      </c>
    </row>
    <row r="18" spans="1:9" ht="37.5" customHeight="1">
      <c r="A18" s="10" t="s">
        <v>8</v>
      </c>
      <c r="B18" s="11" t="s">
        <v>9</v>
      </c>
      <c r="C18" s="12">
        <f>SUM(C19)</f>
        <v>12618.3</v>
      </c>
      <c r="D18" s="12">
        <f>SUM(D19)</f>
        <v>-12618.3</v>
      </c>
      <c r="E18" s="12">
        <f>SUM(C18:D18)</f>
        <v>0</v>
      </c>
      <c r="F18" s="12">
        <f>SUM(F19)</f>
        <v>0</v>
      </c>
      <c r="G18" s="12">
        <f>SUM(E18:F18)</f>
        <v>0</v>
      </c>
      <c r="H18" s="12">
        <f>SUM(H19)</f>
        <v>0</v>
      </c>
      <c r="I18" s="12">
        <f>SUM(G18:H18)</f>
        <v>0</v>
      </c>
    </row>
    <row r="19" spans="1:9" ht="84.75" customHeight="1">
      <c r="A19" s="13" t="s">
        <v>10</v>
      </c>
      <c r="B19" s="27" t="s">
        <v>11</v>
      </c>
      <c r="C19" s="15">
        <v>12618.3</v>
      </c>
      <c r="D19" s="15">
        <v>-12618.3</v>
      </c>
      <c r="E19" s="15">
        <f>SUM(C19:D19)</f>
        <v>0</v>
      </c>
      <c r="F19" s="15"/>
      <c r="G19" s="15">
        <f>SUM(E19:F19)</f>
        <v>0</v>
      </c>
      <c r="H19" s="15"/>
      <c r="I19" s="15">
        <f>SUM(G19:H19)</f>
        <v>0</v>
      </c>
    </row>
    <row r="20" spans="1:9" ht="61.5" customHeight="1">
      <c r="A20" s="90" t="s">
        <v>200</v>
      </c>
      <c r="B20" s="88" t="s">
        <v>194</v>
      </c>
      <c r="D20" s="89">
        <v>12618.3</v>
      </c>
      <c r="E20" s="89">
        <f>SUM(C20:D20)</f>
        <v>12618.3</v>
      </c>
      <c r="F20" s="89"/>
      <c r="G20" s="89">
        <f>SUM(E20:F20)</f>
        <v>12618.3</v>
      </c>
      <c r="H20" s="89"/>
      <c r="I20" s="89">
        <f>SUM(G20:H20)</f>
        <v>12618.3</v>
      </c>
    </row>
    <row r="21" spans="1:9" ht="69.75" customHeight="1">
      <c r="A21" s="16" t="s">
        <v>196</v>
      </c>
      <c r="B21" s="70" t="s">
        <v>195</v>
      </c>
      <c r="C21" s="12"/>
      <c r="D21" s="12">
        <v>28.8</v>
      </c>
      <c r="E21" s="12">
        <f>SUM(C21:D21)</f>
        <v>28.8</v>
      </c>
      <c r="F21" s="12"/>
      <c r="G21" s="12">
        <f>SUM(E21:F21)</f>
        <v>28.8</v>
      </c>
      <c r="H21" s="12"/>
      <c r="I21" s="12">
        <f>SUM(G21:H21)</f>
        <v>28.8</v>
      </c>
    </row>
    <row r="22" spans="1:9" ht="51" customHeight="1">
      <c r="A22" s="16" t="s">
        <v>12</v>
      </c>
      <c r="B22" s="70" t="s">
        <v>168</v>
      </c>
      <c r="C22" s="12">
        <v>28.8</v>
      </c>
      <c r="D22" s="12">
        <v>-28.8</v>
      </c>
      <c r="E22" s="12">
        <f>SUM(C22:D22)</f>
        <v>0</v>
      </c>
      <c r="F22" s="12"/>
      <c r="G22" s="12">
        <f>SUM(E22:F22)</f>
        <v>0</v>
      </c>
      <c r="H22" s="12"/>
      <c r="I22" s="12">
        <f>SUM(G22:H22)</f>
        <v>0</v>
      </c>
    </row>
    <row r="23" spans="1:9" ht="18" customHeight="1">
      <c r="A23" s="17" t="s">
        <v>13</v>
      </c>
      <c r="B23" s="4" t="s">
        <v>14</v>
      </c>
      <c r="C23" s="6">
        <f aca="true" t="shared" si="2" ref="C23:I23">SUM(C24,C26)</f>
        <v>1643.8</v>
      </c>
      <c r="D23" s="6">
        <f t="shared" si="2"/>
        <v>0</v>
      </c>
      <c r="E23" s="6">
        <f t="shared" si="2"/>
        <v>1643.8</v>
      </c>
      <c r="F23" s="6">
        <f t="shared" si="2"/>
        <v>0</v>
      </c>
      <c r="G23" s="6">
        <f t="shared" si="2"/>
        <v>1643.8</v>
      </c>
      <c r="H23" s="6">
        <f t="shared" si="2"/>
        <v>0</v>
      </c>
      <c r="I23" s="6">
        <f t="shared" si="2"/>
        <v>1643.8</v>
      </c>
    </row>
    <row r="24" spans="1:9" ht="24.75" customHeight="1">
      <c r="A24" s="18" t="s">
        <v>15</v>
      </c>
      <c r="B24" s="19" t="s">
        <v>16</v>
      </c>
      <c r="C24" s="9">
        <f aca="true" t="shared" si="3" ref="C24:I24">SUM(C25:C25)</f>
        <v>1600</v>
      </c>
      <c r="D24" s="9">
        <f t="shared" si="3"/>
        <v>0</v>
      </c>
      <c r="E24" s="9">
        <f t="shared" si="3"/>
        <v>1600</v>
      </c>
      <c r="F24" s="9">
        <f t="shared" si="3"/>
        <v>0</v>
      </c>
      <c r="G24" s="9">
        <f t="shared" si="3"/>
        <v>1600</v>
      </c>
      <c r="H24" s="9">
        <f t="shared" si="3"/>
        <v>0</v>
      </c>
      <c r="I24" s="9">
        <f t="shared" si="3"/>
        <v>1600</v>
      </c>
    </row>
    <row r="25" spans="1:9" ht="24.75" customHeight="1">
      <c r="A25" s="20" t="s">
        <v>17</v>
      </c>
      <c r="B25" s="21" t="s">
        <v>141</v>
      </c>
      <c r="C25" s="15">
        <v>1600</v>
      </c>
      <c r="D25" s="15"/>
      <c r="E25" s="15">
        <f>SUM(C25:D25)</f>
        <v>1600</v>
      </c>
      <c r="F25" s="15"/>
      <c r="G25" s="15">
        <f>SUM(E25:F25)</f>
        <v>1600</v>
      </c>
      <c r="H25" s="15"/>
      <c r="I25" s="15">
        <f>SUM(G25:H25)</f>
        <v>1600</v>
      </c>
    </row>
    <row r="26" spans="1:9" ht="15" customHeight="1">
      <c r="A26" s="18" t="s">
        <v>18</v>
      </c>
      <c r="B26" s="19" t="s">
        <v>19</v>
      </c>
      <c r="C26" s="9">
        <f aca="true" t="shared" si="4" ref="C26:I26">SUM(C27:C27)</f>
        <v>43.8</v>
      </c>
      <c r="D26" s="9">
        <f t="shared" si="4"/>
        <v>0</v>
      </c>
      <c r="E26" s="9">
        <f t="shared" si="4"/>
        <v>43.8</v>
      </c>
      <c r="F26" s="9">
        <f t="shared" si="4"/>
        <v>0</v>
      </c>
      <c r="G26" s="9">
        <f t="shared" si="4"/>
        <v>43.8</v>
      </c>
      <c r="H26" s="9">
        <f t="shared" si="4"/>
        <v>0</v>
      </c>
      <c r="I26" s="9">
        <f t="shared" si="4"/>
        <v>43.8</v>
      </c>
    </row>
    <row r="27" spans="1:9" ht="16.5" customHeight="1">
      <c r="A27" s="20" t="s">
        <v>18</v>
      </c>
      <c r="B27" s="21" t="s">
        <v>142</v>
      </c>
      <c r="C27" s="15">
        <v>43.8</v>
      </c>
      <c r="D27" s="15"/>
      <c r="E27" s="15">
        <f>SUM(C27:D27)</f>
        <v>43.8</v>
      </c>
      <c r="F27" s="15"/>
      <c r="G27" s="15">
        <f>SUM(E27:F27)</f>
        <v>43.8</v>
      </c>
      <c r="H27" s="15"/>
      <c r="I27" s="15">
        <f>SUM(G27:H27)</f>
        <v>43.8</v>
      </c>
    </row>
    <row r="28" spans="1:9" ht="15" customHeight="1">
      <c r="A28" s="17" t="s">
        <v>20</v>
      </c>
      <c r="B28" s="22" t="s">
        <v>21</v>
      </c>
      <c r="C28" s="6">
        <f aca="true" t="shared" si="5" ref="C28:I29">SUM(C29)</f>
        <v>2</v>
      </c>
      <c r="D28" s="6">
        <f t="shared" si="5"/>
        <v>0</v>
      </c>
      <c r="E28" s="6">
        <f t="shared" si="5"/>
        <v>2</v>
      </c>
      <c r="F28" s="6">
        <f t="shared" si="5"/>
        <v>0</v>
      </c>
      <c r="G28" s="6">
        <f t="shared" si="5"/>
        <v>2</v>
      </c>
      <c r="H28" s="6">
        <f t="shared" si="5"/>
        <v>0</v>
      </c>
      <c r="I28" s="6">
        <f t="shared" si="5"/>
        <v>2</v>
      </c>
    </row>
    <row r="29" spans="1:9" ht="15" customHeight="1">
      <c r="A29" s="18" t="s">
        <v>22</v>
      </c>
      <c r="B29" s="8" t="s">
        <v>23</v>
      </c>
      <c r="C29" s="9">
        <f t="shared" si="5"/>
        <v>2</v>
      </c>
      <c r="D29" s="9">
        <f t="shared" si="5"/>
        <v>0</v>
      </c>
      <c r="E29" s="9">
        <f t="shared" si="5"/>
        <v>2</v>
      </c>
      <c r="F29" s="9">
        <f t="shared" si="5"/>
        <v>0</v>
      </c>
      <c r="G29" s="9">
        <f t="shared" si="5"/>
        <v>2</v>
      </c>
      <c r="H29" s="9">
        <f t="shared" si="5"/>
        <v>0</v>
      </c>
      <c r="I29" s="9">
        <f t="shared" si="5"/>
        <v>2</v>
      </c>
    </row>
    <row r="30" spans="1:9" ht="39" customHeight="1">
      <c r="A30" s="23" t="s">
        <v>24</v>
      </c>
      <c r="B30" s="24" t="s">
        <v>25</v>
      </c>
      <c r="C30" s="15">
        <v>2</v>
      </c>
      <c r="D30" s="15"/>
      <c r="E30" s="15">
        <f>SUM(C30:D30)</f>
        <v>2</v>
      </c>
      <c r="F30" s="15"/>
      <c r="G30" s="15">
        <f>SUM(E30:F30)</f>
        <v>2</v>
      </c>
      <c r="H30" s="15"/>
      <c r="I30" s="15">
        <f>SUM(G30:H30)</f>
        <v>2</v>
      </c>
    </row>
    <row r="31" spans="1:9" ht="15.75" customHeight="1">
      <c r="A31" s="17" t="s">
        <v>26</v>
      </c>
      <c r="B31" s="4" t="s">
        <v>27</v>
      </c>
      <c r="C31" s="6">
        <f aca="true" t="shared" si="6" ref="C31:I31">SUM(C32,C34)</f>
        <v>617</v>
      </c>
      <c r="D31" s="6">
        <f t="shared" si="6"/>
        <v>-231</v>
      </c>
      <c r="E31" s="6">
        <f t="shared" si="6"/>
        <v>386</v>
      </c>
      <c r="F31" s="6">
        <f t="shared" si="6"/>
        <v>0</v>
      </c>
      <c r="G31" s="6">
        <f t="shared" si="6"/>
        <v>386</v>
      </c>
      <c r="H31" s="6">
        <f t="shared" si="6"/>
        <v>0</v>
      </c>
      <c r="I31" s="6">
        <f t="shared" si="6"/>
        <v>386</v>
      </c>
    </row>
    <row r="32" spans="1:9" ht="32.25" customHeight="1">
      <c r="A32" s="18" t="s">
        <v>28</v>
      </c>
      <c r="B32" s="25" t="s">
        <v>29</v>
      </c>
      <c r="C32" s="9">
        <f aca="true" t="shared" si="7" ref="C32:I32">SUM(C33)</f>
        <v>383</v>
      </c>
      <c r="D32" s="9">
        <f t="shared" si="7"/>
        <v>0</v>
      </c>
      <c r="E32" s="9">
        <f t="shared" si="7"/>
        <v>383</v>
      </c>
      <c r="F32" s="9">
        <f t="shared" si="7"/>
        <v>0</v>
      </c>
      <c r="G32" s="9">
        <f t="shared" si="7"/>
        <v>383</v>
      </c>
      <c r="H32" s="9">
        <f t="shared" si="7"/>
        <v>0</v>
      </c>
      <c r="I32" s="9">
        <f t="shared" si="7"/>
        <v>383</v>
      </c>
    </row>
    <row r="33" spans="1:9" ht="47.25" customHeight="1">
      <c r="A33" s="26" t="s">
        <v>30</v>
      </c>
      <c r="B33" s="25" t="s">
        <v>31</v>
      </c>
      <c r="C33" s="12">
        <v>383</v>
      </c>
      <c r="D33" s="12"/>
      <c r="E33" s="12">
        <f>SUM(C33:D33)</f>
        <v>383</v>
      </c>
      <c r="F33" s="12"/>
      <c r="G33" s="12">
        <f>SUM(E33:F33)</f>
        <v>383</v>
      </c>
      <c r="H33" s="12"/>
      <c r="I33" s="12">
        <f>SUM(G33:H33)</f>
        <v>383</v>
      </c>
    </row>
    <row r="34" spans="1:9" ht="40.5" customHeight="1">
      <c r="A34" s="18" t="s">
        <v>32</v>
      </c>
      <c r="B34" s="19" t="s">
        <v>33</v>
      </c>
      <c r="C34" s="9">
        <f aca="true" t="shared" si="8" ref="C34:I34">SUM(C35,C37)</f>
        <v>234</v>
      </c>
      <c r="D34" s="9">
        <f t="shared" si="8"/>
        <v>-231</v>
      </c>
      <c r="E34" s="9">
        <f t="shared" si="8"/>
        <v>3</v>
      </c>
      <c r="F34" s="9">
        <f t="shared" si="8"/>
        <v>0</v>
      </c>
      <c r="G34" s="9">
        <f t="shared" si="8"/>
        <v>3</v>
      </c>
      <c r="H34" s="9">
        <f t="shared" si="8"/>
        <v>0</v>
      </c>
      <c r="I34" s="9">
        <f t="shared" si="8"/>
        <v>3</v>
      </c>
    </row>
    <row r="35" spans="1:9" ht="61.5" customHeight="1">
      <c r="A35" s="26" t="s">
        <v>143</v>
      </c>
      <c r="B35" s="11" t="s">
        <v>34</v>
      </c>
      <c r="C35" s="12">
        <f aca="true" t="shared" si="9" ref="C35:I35">SUM(C36)</f>
        <v>231</v>
      </c>
      <c r="D35" s="12">
        <f t="shared" si="9"/>
        <v>-231</v>
      </c>
      <c r="E35" s="12">
        <f t="shared" si="9"/>
        <v>0</v>
      </c>
      <c r="F35" s="12">
        <f t="shared" si="9"/>
        <v>0</v>
      </c>
      <c r="G35" s="12">
        <f t="shared" si="9"/>
        <v>0</v>
      </c>
      <c r="H35" s="12">
        <f t="shared" si="9"/>
        <v>0</v>
      </c>
      <c r="I35" s="12">
        <f t="shared" si="9"/>
        <v>0</v>
      </c>
    </row>
    <row r="36" spans="1:9" ht="58.5" customHeight="1">
      <c r="A36" s="55" t="s">
        <v>144</v>
      </c>
      <c r="B36" s="27" t="s">
        <v>145</v>
      </c>
      <c r="C36" s="15">
        <v>231</v>
      </c>
      <c r="D36" s="15">
        <v>-231</v>
      </c>
      <c r="E36" s="15">
        <f>SUM(C36:D36)</f>
        <v>0</v>
      </c>
      <c r="F36" s="15"/>
      <c r="G36" s="15">
        <f>SUM(E36:F36)</f>
        <v>0</v>
      </c>
      <c r="H36" s="15"/>
      <c r="I36" s="15">
        <f>SUM(G36:H36)</f>
        <v>0</v>
      </c>
    </row>
    <row r="37" spans="1:9" ht="25.5" customHeight="1">
      <c r="A37" s="64" t="s">
        <v>35</v>
      </c>
      <c r="B37" s="11" t="s">
        <v>36</v>
      </c>
      <c r="C37" s="12">
        <v>3</v>
      </c>
      <c r="D37" s="12"/>
      <c r="E37" s="12">
        <f>SUM(C37:D37)</f>
        <v>3</v>
      </c>
      <c r="F37" s="12"/>
      <c r="G37" s="12">
        <f>SUM(E37:F37)</f>
        <v>3</v>
      </c>
      <c r="H37" s="12"/>
      <c r="I37" s="12">
        <f>SUM(G37:H37)</f>
        <v>3</v>
      </c>
    </row>
    <row r="38" spans="1:9" ht="39.75" customHeight="1">
      <c r="A38" s="28" t="s">
        <v>37</v>
      </c>
      <c r="B38" s="29" t="s">
        <v>38</v>
      </c>
      <c r="C38" s="6">
        <f aca="true" t="shared" si="10" ref="C38:I38">SUM(C39,C43,C45)</f>
        <v>55.4</v>
      </c>
      <c r="D38" s="6">
        <f t="shared" si="10"/>
        <v>0</v>
      </c>
      <c r="E38" s="6">
        <f t="shared" si="10"/>
        <v>55.4</v>
      </c>
      <c r="F38" s="6">
        <f t="shared" si="10"/>
        <v>0</v>
      </c>
      <c r="G38" s="6">
        <f t="shared" si="10"/>
        <v>55.4</v>
      </c>
      <c r="H38" s="6">
        <f t="shared" si="10"/>
        <v>0</v>
      </c>
      <c r="I38" s="6">
        <f t="shared" si="10"/>
        <v>55.4</v>
      </c>
    </row>
    <row r="39" spans="1:9" ht="12" customHeight="1">
      <c r="A39" s="30" t="s">
        <v>39</v>
      </c>
      <c r="B39" s="31" t="s">
        <v>40</v>
      </c>
      <c r="C39" s="9">
        <f aca="true" t="shared" si="11" ref="C39:I39">SUM(C40:C41)</f>
        <v>49</v>
      </c>
      <c r="D39" s="9">
        <f t="shared" si="11"/>
        <v>0</v>
      </c>
      <c r="E39" s="9">
        <f t="shared" si="11"/>
        <v>49</v>
      </c>
      <c r="F39" s="9">
        <f t="shared" si="11"/>
        <v>0</v>
      </c>
      <c r="G39" s="9">
        <f t="shared" si="11"/>
        <v>49</v>
      </c>
      <c r="H39" s="9">
        <f t="shared" si="11"/>
        <v>0</v>
      </c>
      <c r="I39" s="9">
        <f t="shared" si="11"/>
        <v>49</v>
      </c>
    </row>
    <row r="40" spans="1:9" ht="12" customHeight="1">
      <c r="A40" s="34" t="s">
        <v>41</v>
      </c>
      <c r="B40" s="35" t="s">
        <v>42</v>
      </c>
      <c r="C40" s="12">
        <v>7</v>
      </c>
      <c r="D40" s="12"/>
      <c r="E40" s="12">
        <f>SUM(C40:D40)</f>
        <v>7</v>
      </c>
      <c r="F40" s="12"/>
      <c r="G40" s="12">
        <f>SUM(E40:F40)</f>
        <v>7</v>
      </c>
      <c r="H40" s="12"/>
      <c r="I40" s="12">
        <f>SUM(G40:H40)</f>
        <v>7</v>
      </c>
    </row>
    <row r="41" spans="1:9" ht="23.25" customHeight="1">
      <c r="A41" s="34" t="s">
        <v>43</v>
      </c>
      <c r="B41" s="35" t="s">
        <v>44</v>
      </c>
      <c r="C41" s="12">
        <f aca="true" t="shared" si="12" ref="C41:I41">SUM(C42)</f>
        <v>42</v>
      </c>
      <c r="D41" s="12">
        <f t="shared" si="12"/>
        <v>0</v>
      </c>
      <c r="E41" s="12">
        <f t="shared" si="12"/>
        <v>42</v>
      </c>
      <c r="F41" s="12">
        <f t="shared" si="12"/>
        <v>0</v>
      </c>
      <c r="G41" s="12">
        <f t="shared" si="12"/>
        <v>42</v>
      </c>
      <c r="H41" s="12">
        <f t="shared" si="12"/>
        <v>0</v>
      </c>
      <c r="I41" s="12">
        <f t="shared" si="12"/>
        <v>42</v>
      </c>
    </row>
    <row r="42" spans="1:9" ht="24" customHeight="1">
      <c r="A42" s="32" t="s">
        <v>45</v>
      </c>
      <c r="B42" s="33" t="s">
        <v>146</v>
      </c>
      <c r="C42" s="15">
        <v>42</v>
      </c>
      <c r="D42" s="15"/>
      <c r="E42" s="15">
        <f>SUM(C42:D42)</f>
        <v>42</v>
      </c>
      <c r="F42" s="15"/>
      <c r="G42" s="15">
        <f>SUM(E42:F42)</f>
        <v>42</v>
      </c>
      <c r="H42" s="15"/>
      <c r="I42" s="15">
        <f>SUM(G42:H42)</f>
        <v>42</v>
      </c>
    </row>
    <row r="43" spans="1:9" ht="22.5" customHeight="1">
      <c r="A43" s="30" t="s">
        <v>46</v>
      </c>
      <c r="B43" s="31" t="s">
        <v>47</v>
      </c>
      <c r="C43" s="9">
        <f aca="true" t="shared" si="13" ref="C43:I43">SUM(C44)</f>
        <v>2.4</v>
      </c>
      <c r="D43" s="9">
        <f t="shared" si="13"/>
        <v>0</v>
      </c>
      <c r="E43" s="9">
        <f t="shared" si="13"/>
        <v>2.4</v>
      </c>
      <c r="F43" s="9">
        <f t="shared" si="13"/>
        <v>0</v>
      </c>
      <c r="G43" s="9">
        <f t="shared" si="13"/>
        <v>2.4</v>
      </c>
      <c r="H43" s="9">
        <f t="shared" si="13"/>
        <v>0</v>
      </c>
      <c r="I43" s="9">
        <f t="shared" si="13"/>
        <v>2.4</v>
      </c>
    </row>
    <row r="44" spans="1:9" ht="12" customHeight="1">
      <c r="A44" s="34" t="s">
        <v>48</v>
      </c>
      <c r="B44" s="35" t="s">
        <v>49</v>
      </c>
      <c r="C44" s="12">
        <v>2.4</v>
      </c>
      <c r="D44" s="12"/>
      <c r="E44" s="12">
        <f>SUM(C44:D44)</f>
        <v>2.4</v>
      </c>
      <c r="F44" s="12"/>
      <c r="G44" s="12">
        <f>SUM(E44:F44)</f>
        <v>2.4</v>
      </c>
      <c r="H44" s="12"/>
      <c r="I44" s="12">
        <f>SUM(G44:H44)</f>
        <v>2.4</v>
      </c>
    </row>
    <row r="45" spans="1:9" ht="24.75" customHeight="1">
      <c r="A45" s="30" t="s">
        <v>50</v>
      </c>
      <c r="B45" s="31" t="s">
        <v>51</v>
      </c>
      <c r="C45" s="9">
        <f aca="true" t="shared" si="14" ref="C45:I45">SUM(C46,C48)</f>
        <v>4</v>
      </c>
      <c r="D45" s="9">
        <f t="shared" si="14"/>
        <v>0</v>
      </c>
      <c r="E45" s="9">
        <f t="shared" si="14"/>
        <v>4</v>
      </c>
      <c r="F45" s="9">
        <f t="shared" si="14"/>
        <v>0</v>
      </c>
      <c r="G45" s="9">
        <f t="shared" si="14"/>
        <v>4</v>
      </c>
      <c r="H45" s="9">
        <f t="shared" si="14"/>
        <v>0</v>
      </c>
      <c r="I45" s="9">
        <f t="shared" si="14"/>
        <v>4</v>
      </c>
    </row>
    <row r="46" spans="1:9" ht="38.25" customHeight="1">
      <c r="A46" s="34" t="s">
        <v>52</v>
      </c>
      <c r="B46" s="35" t="s">
        <v>53</v>
      </c>
      <c r="C46" s="12">
        <f aca="true" t="shared" si="15" ref="C46:I46">SUM(C47)</f>
        <v>2</v>
      </c>
      <c r="D46" s="12">
        <f t="shared" si="15"/>
        <v>0</v>
      </c>
      <c r="E46" s="12">
        <f t="shared" si="15"/>
        <v>2</v>
      </c>
      <c r="F46" s="12">
        <f t="shared" si="15"/>
        <v>0</v>
      </c>
      <c r="G46" s="12">
        <f t="shared" si="15"/>
        <v>2</v>
      </c>
      <c r="H46" s="12">
        <f t="shared" si="15"/>
        <v>0</v>
      </c>
      <c r="I46" s="12">
        <f t="shared" si="15"/>
        <v>2</v>
      </c>
    </row>
    <row r="47" spans="1:9" ht="49.5" customHeight="1">
      <c r="A47" s="32" t="s">
        <v>54</v>
      </c>
      <c r="B47" s="33" t="s">
        <v>147</v>
      </c>
      <c r="C47" s="15">
        <v>2</v>
      </c>
      <c r="D47" s="15"/>
      <c r="E47" s="15">
        <f>SUM(C47:D47)</f>
        <v>2</v>
      </c>
      <c r="F47" s="15"/>
      <c r="G47" s="15">
        <f>SUM(E47:F47)</f>
        <v>2</v>
      </c>
      <c r="H47" s="15"/>
      <c r="I47" s="15">
        <f>SUM(G47:H47)</f>
        <v>2</v>
      </c>
    </row>
    <row r="48" spans="1:9" ht="12" customHeight="1">
      <c r="A48" s="34" t="s">
        <v>55</v>
      </c>
      <c r="B48" s="35" t="s">
        <v>56</v>
      </c>
      <c r="C48" s="12">
        <f aca="true" t="shared" si="16" ref="C48:I48">SUM(C49)</f>
        <v>2</v>
      </c>
      <c r="D48" s="12">
        <f t="shared" si="16"/>
        <v>0</v>
      </c>
      <c r="E48" s="12">
        <f t="shared" si="16"/>
        <v>2</v>
      </c>
      <c r="F48" s="12">
        <f t="shared" si="16"/>
        <v>0</v>
      </c>
      <c r="G48" s="12">
        <f t="shared" si="16"/>
        <v>2</v>
      </c>
      <c r="H48" s="12">
        <f t="shared" si="16"/>
        <v>0</v>
      </c>
      <c r="I48" s="12">
        <f t="shared" si="16"/>
        <v>2</v>
      </c>
    </row>
    <row r="49" spans="1:9" ht="24" customHeight="1">
      <c r="A49" s="32" t="s">
        <v>57</v>
      </c>
      <c r="B49" s="33" t="s">
        <v>148</v>
      </c>
      <c r="C49" s="15">
        <v>2</v>
      </c>
      <c r="D49" s="15"/>
      <c r="E49" s="15">
        <f>SUM(C49:D49)</f>
        <v>2</v>
      </c>
      <c r="F49" s="15"/>
      <c r="G49" s="15">
        <f>SUM(E49:F49)</f>
        <v>2</v>
      </c>
      <c r="H49" s="15"/>
      <c r="I49" s="15">
        <f>SUM(G49:H49)</f>
        <v>2</v>
      </c>
    </row>
    <row r="50" spans="1:9" ht="43.5" customHeight="1">
      <c r="A50" s="17" t="s">
        <v>58</v>
      </c>
      <c r="B50" s="4" t="s">
        <v>59</v>
      </c>
      <c r="C50" s="6">
        <f aca="true" t="shared" si="17" ref="C50:I50">SUM(C51,C56)</f>
        <v>900</v>
      </c>
      <c r="D50" s="6">
        <f t="shared" si="17"/>
        <v>0</v>
      </c>
      <c r="E50" s="6">
        <f t="shared" si="17"/>
        <v>900</v>
      </c>
      <c r="F50" s="6">
        <f t="shared" si="17"/>
        <v>0</v>
      </c>
      <c r="G50" s="6">
        <f t="shared" si="17"/>
        <v>900</v>
      </c>
      <c r="H50" s="6">
        <f t="shared" si="17"/>
        <v>0</v>
      </c>
      <c r="I50" s="6">
        <f t="shared" si="17"/>
        <v>900</v>
      </c>
    </row>
    <row r="51" spans="1:9" ht="72" customHeight="1">
      <c r="A51" s="36" t="s">
        <v>60</v>
      </c>
      <c r="B51" s="25" t="s">
        <v>61</v>
      </c>
      <c r="C51" s="9">
        <f aca="true" t="shared" si="18" ref="C51:I51">SUM(C52,C54)</f>
        <v>440</v>
      </c>
      <c r="D51" s="9">
        <f t="shared" si="18"/>
        <v>0</v>
      </c>
      <c r="E51" s="9">
        <f t="shared" si="18"/>
        <v>440</v>
      </c>
      <c r="F51" s="9">
        <f t="shared" si="18"/>
        <v>0</v>
      </c>
      <c r="G51" s="9">
        <f t="shared" si="18"/>
        <v>440</v>
      </c>
      <c r="H51" s="9">
        <f t="shared" si="18"/>
        <v>0</v>
      </c>
      <c r="I51" s="9">
        <f t="shared" si="18"/>
        <v>440</v>
      </c>
    </row>
    <row r="52" spans="1:9" ht="43.5" customHeight="1">
      <c r="A52" s="37" t="s">
        <v>62</v>
      </c>
      <c r="B52" s="11" t="s">
        <v>63</v>
      </c>
      <c r="C52" s="12">
        <f aca="true" t="shared" si="19" ref="C52:I52">SUM(C53)</f>
        <v>200</v>
      </c>
      <c r="D52" s="12">
        <f t="shared" si="19"/>
        <v>0</v>
      </c>
      <c r="E52" s="12">
        <f t="shared" si="19"/>
        <v>200</v>
      </c>
      <c r="F52" s="12">
        <f t="shared" si="19"/>
        <v>0</v>
      </c>
      <c r="G52" s="12">
        <f t="shared" si="19"/>
        <v>200</v>
      </c>
      <c r="H52" s="12">
        <f t="shared" si="19"/>
        <v>0</v>
      </c>
      <c r="I52" s="12">
        <f t="shared" si="19"/>
        <v>200</v>
      </c>
    </row>
    <row r="53" spans="1:9" ht="57.75" customHeight="1">
      <c r="A53" s="20" t="s">
        <v>64</v>
      </c>
      <c r="B53" s="27" t="s">
        <v>149</v>
      </c>
      <c r="C53" s="15">
        <v>200</v>
      </c>
      <c r="D53" s="15"/>
      <c r="E53" s="15">
        <f>SUM(C53:D53)</f>
        <v>200</v>
      </c>
      <c r="F53" s="15"/>
      <c r="G53" s="15">
        <f>SUM(E53:F53)</f>
        <v>200</v>
      </c>
      <c r="H53" s="15"/>
      <c r="I53" s="15">
        <f>SUM(G53:H53)</f>
        <v>200</v>
      </c>
    </row>
    <row r="54" spans="1:9" ht="59.25" customHeight="1">
      <c r="A54" s="37" t="s">
        <v>138</v>
      </c>
      <c r="B54" s="11" t="s">
        <v>65</v>
      </c>
      <c r="C54" s="12">
        <f aca="true" t="shared" si="20" ref="C54:I54">SUM(C55)</f>
        <v>240</v>
      </c>
      <c r="D54" s="12">
        <f t="shared" si="20"/>
        <v>0</v>
      </c>
      <c r="E54" s="12">
        <f t="shared" si="20"/>
        <v>240</v>
      </c>
      <c r="F54" s="12">
        <f t="shared" si="20"/>
        <v>0</v>
      </c>
      <c r="G54" s="12">
        <f t="shared" si="20"/>
        <v>240</v>
      </c>
      <c r="H54" s="12">
        <f t="shared" si="20"/>
        <v>0</v>
      </c>
      <c r="I54" s="12">
        <f t="shared" si="20"/>
        <v>240</v>
      </c>
    </row>
    <row r="55" spans="1:9" ht="58.5" customHeight="1">
      <c r="A55" s="20" t="s">
        <v>66</v>
      </c>
      <c r="B55" s="27" t="s">
        <v>67</v>
      </c>
      <c r="C55" s="15">
        <v>240</v>
      </c>
      <c r="D55" s="15"/>
      <c r="E55" s="15">
        <f>SUM(C55:D55)</f>
        <v>240</v>
      </c>
      <c r="F55" s="15"/>
      <c r="G55" s="15">
        <f>SUM(E55:F55)</f>
        <v>240</v>
      </c>
      <c r="H55" s="15"/>
      <c r="I55" s="15">
        <f>SUM(G55:H55)</f>
        <v>240</v>
      </c>
    </row>
    <row r="56" spans="1:9" ht="74.25" customHeight="1">
      <c r="A56" s="36" t="s">
        <v>68</v>
      </c>
      <c r="B56" s="38" t="s">
        <v>69</v>
      </c>
      <c r="C56" s="9">
        <f aca="true" t="shared" si="21" ref="C56:I57">SUM(C57)</f>
        <v>460</v>
      </c>
      <c r="D56" s="9">
        <f t="shared" si="21"/>
        <v>0</v>
      </c>
      <c r="E56" s="9">
        <f t="shared" si="21"/>
        <v>460</v>
      </c>
      <c r="F56" s="9">
        <f t="shared" si="21"/>
        <v>0</v>
      </c>
      <c r="G56" s="9">
        <f t="shared" si="21"/>
        <v>460</v>
      </c>
      <c r="H56" s="9">
        <f t="shared" si="21"/>
        <v>0</v>
      </c>
      <c r="I56" s="9">
        <f t="shared" si="21"/>
        <v>460</v>
      </c>
    </row>
    <row r="57" spans="1:9" ht="60" customHeight="1">
      <c r="A57" s="37" t="s">
        <v>70</v>
      </c>
      <c r="B57" s="40" t="s">
        <v>139</v>
      </c>
      <c r="C57" s="12">
        <f t="shared" si="21"/>
        <v>460</v>
      </c>
      <c r="D57" s="12">
        <f t="shared" si="21"/>
        <v>0</v>
      </c>
      <c r="E57" s="12">
        <f t="shared" si="21"/>
        <v>460</v>
      </c>
      <c r="F57" s="12">
        <f t="shared" si="21"/>
        <v>0</v>
      </c>
      <c r="G57" s="12">
        <f t="shared" si="21"/>
        <v>460</v>
      </c>
      <c r="H57" s="12">
        <f t="shared" si="21"/>
        <v>0</v>
      </c>
      <c r="I57" s="12">
        <f t="shared" si="21"/>
        <v>460</v>
      </c>
    </row>
    <row r="58" spans="1:9" ht="60.75" customHeight="1">
      <c r="A58" s="20" t="s">
        <v>71</v>
      </c>
      <c r="B58" s="21" t="s">
        <v>140</v>
      </c>
      <c r="C58" s="15">
        <v>460</v>
      </c>
      <c r="D58" s="15"/>
      <c r="E58" s="15">
        <f>SUM(C58:D58)</f>
        <v>460</v>
      </c>
      <c r="F58" s="15"/>
      <c r="G58" s="15">
        <f>SUM(E58:F58)</f>
        <v>460</v>
      </c>
      <c r="H58" s="15"/>
      <c r="I58" s="15">
        <f>SUM(G58:H58)</f>
        <v>460</v>
      </c>
    </row>
    <row r="59" spans="1:9" ht="29.25" customHeight="1">
      <c r="A59" s="17" t="s">
        <v>72</v>
      </c>
      <c r="B59" s="4" t="s">
        <v>73</v>
      </c>
      <c r="C59" s="6">
        <f aca="true" t="shared" si="22" ref="C59:I59">SUM(C60)</f>
        <v>0</v>
      </c>
      <c r="D59" s="6">
        <f t="shared" si="22"/>
        <v>217.8</v>
      </c>
      <c r="E59" s="6">
        <f t="shared" si="22"/>
        <v>217.8</v>
      </c>
      <c r="F59" s="6">
        <f t="shared" si="22"/>
        <v>0</v>
      </c>
      <c r="G59" s="6">
        <f t="shared" si="22"/>
        <v>217.8</v>
      </c>
      <c r="H59" s="6">
        <f t="shared" si="22"/>
        <v>0</v>
      </c>
      <c r="I59" s="6">
        <f t="shared" si="22"/>
        <v>217.8</v>
      </c>
    </row>
    <row r="60" spans="1:9" ht="17.25" customHeight="1">
      <c r="A60" s="18" t="s">
        <v>74</v>
      </c>
      <c r="B60" s="25" t="s">
        <v>75</v>
      </c>
      <c r="C60" s="9">
        <f aca="true" t="shared" si="23" ref="C60:I60">SUM(C61:C65)</f>
        <v>0</v>
      </c>
      <c r="D60" s="9">
        <f t="shared" si="23"/>
        <v>217.8</v>
      </c>
      <c r="E60" s="9">
        <f t="shared" si="23"/>
        <v>217.8</v>
      </c>
      <c r="F60" s="9">
        <f t="shared" si="23"/>
        <v>0</v>
      </c>
      <c r="G60" s="9">
        <f t="shared" si="23"/>
        <v>217.8</v>
      </c>
      <c r="H60" s="9">
        <f t="shared" si="23"/>
        <v>0</v>
      </c>
      <c r="I60" s="9">
        <f t="shared" si="23"/>
        <v>217.8</v>
      </c>
    </row>
    <row r="61" spans="1:9" ht="26.25" customHeight="1">
      <c r="A61" s="92" t="s">
        <v>205</v>
      </c>
      <c r="B61" s="27" t="s">
        <v>201</v>
      </c>
      <c r="C61" s="15"/>
      <c r="D61" s="15"/>
      <c r="E61" s="15">
        <f>SUM(C61:D61)</f>
        <v>0</v>
      </c>
      <c r="F61" s="93">
        <v>43.56</v>
      </c>
      <c r="G61" s="93">
        <f>SUM(E61:F61)</f>
        <v>43.56</v>
      </c>
      <c r="H61" s="93"/>
      <c r="I61" s="93">
        <f>SUM(G61:H61)</f>
        <v>43.56</v>
      </c>
    </row>
    <row r="62" spans="1:9" ht="24.75" customHeight="1">
      <c r="A62" s="92" t="s">
        <v>206</v>
      </c>
      <c r="B62" s="27" t="s">
        <v>202</v>
      </c>
      <c r="C62" s="15"/>
      <c r="D62" s="15"/>
      <c r="E62" s="15">
        <f>SUM(C62:D62)</f>
        <v>0</v>
      </c>
      <c r="F62" s="93">
        <v>10.89</v>
      </c>
      <c r="G62" s="93">
        <f>SUM(E62:F62)</f>
        <v>10.89</v>
      </c>
      <c r="H62" s="93"/>
      <c r="I62" s="93">
        <f>SUM(G62:H62)</f>
        <v>10.89</v>
      </c>
    </row>
    <row r="63" spans="1:9" ht="22.5" customHeight="1">
      <c r="A63" s="92" t="s">
        <v>207</v>
      </c>
      <c r="B63" s="27" t="s">
        <v>203</v>
      </c>
      <c r="C63" s="15"/>
      <c r="D63" s="15"/>
      <c r="E63" s="15">
        <f>SUM(C63:D63)</f>
        <v>0</v>
      </c>
      <c r="F63" s="93">
        <v>65.34</v>
      </c>
      <c r="G63" s="93">
        <f>SUM(E63:F63)</f>
        <v>65.34</v>
      </c>
      <c r="H63" s="93"/>
      <c r="I63" s="93">
        <f>SUM(G63:H63)</f>
        <v>65.34</v>
      </c>
    </row>
    <row r="64" spans="1:9" ht="24.75" customHeight="1">
      <c r="A64" s="92" t="s">
        <v>208</v>
      </c>
      <c r="B64" s="27" t="s">
        <v>204</v>
      </c>
      <c r="C64" s="15"/>
      <c r="D64" s="15"/>
      <c r="E64" s="15">
        <f>SUM(C64:D64)</f>
        <v>0</v>
      </c>
      <c r="F64" s="93">
        <v>98.01</v>
      </c>
      <c r="G64" s="93">
        <f>SUM(E64:F64)</f>
        <v>98.01</v>
      </c>
      <c r="H64" s="93"/>
      <c r="I64" s="93">
        <f>SUM(G64:H64)</f>
        <v>98.01</v>
      </c>
    </row>
    <row r="65" spans="1:9" ht="27" customHeight="1">
      <c r="A65" s="91" t="s">
        <v>209</v>
      </c>
      <c r="B65" s="27" t="s">
        <v>197</v>
      </c>
      <c r="C65" s="15"/>
      <c r="D65" s="15">
        <v>217.8</v>
      </c>
      <c r="E65" s="15">
        <f>SUM(C65:D65)</f>
        <v>217.8</v>
      </c>
      <c r="F65" s="93">
        <v>-217.8</v>
      </c>
      <c r="G65" s="93">
        <f>SUM(E65:F65)</f>
        <v>0</v>
      </c>
      <c r="H65" s="93"/>
      <c r="I65" s="93">
        <f>SUM(G65:H65)</f>
        <v>0</v>
      </c>
    </row>
    <row r="66" spans="1:9" ht="33" customHeight="1">
      <c r="A66" s="67" t="s">
        <v>161</v>
      </c>
      <c r="B66" s="4" t="s">
        <v>160</v>
      </c>
      <c r="C66" s="6">
        <f>SUM(C67)</f>
        <v>4805.9</v>
      </c>
      <c r="D66" s="6">
        <f aca="true" t="shared" si="24" ref="D66:I68">SUM(D67)</f>
        <v>0</v>
      </c>
      <c r="E66" s="6">
        <f t="shared" si="24"/>
        <v>4805.9</v>
      </c>
      <c r="F66" s="6">
        <f t="shared" si="24"/>
        <v>0</v>
      </c>
      <c r="G66" s="6">
        <f t="shared" si="24"/>
        <v>4805.9</v>
      </c>
      <c r="H66" s="6">
        <f t="shared" si="24"/>
        <v>0</v>
      </c>
      <c r="I66" s="6">
        <f t="shared" si="24"/>
        <v>4805.9</v>
      </c>
    </row>
    <row r="67" spans="1:9" ht="17.25" customHeight="1">
      <c r="A67" s="68" t="s">
        <v>162</v>
      </c>
      <c r="B67" s="25" t="s">
        <v>163</v>
      </c>
      <c r="C67" s="9">
        <f>SUM(C68)</f>
        <v>4805.9</v>
      </c>
      <c r="D67" s="9">
        <f t="shared" si="24"/>
        <v>0</v>
      </c>
      <c r="E67" s="9">
        <f t="shared" si="24"/>
        <v>4805.9</v>
      </c>
      <c r="F67" s="9">
        <f t="shared" si="24"/>
        <v>0</v>
      </c>
      <c r="G67" s="9">
        <f t="shared" si="24"/>
        <v>4805.9</v>
      </c>
      <c r="H67" s="9">
        <f t="shared" si="24"/>
        <v>0</v>
      </c>
      <c r="I67" s="9">
        <f t="shared" si="24"/>
        <v>4805.9</v>
      </c>
    </row>
    <row r="68" spans="1:9" ht="18.75" customHeight="1">
      <c r="A68" s="69" t="s">
        <v>164</v>
      </c>
      <c r="B68" s="11" t="s">
        <v>165</v>
      </c>
      <c r="C68" s="12">
        <f>SUM(C69)</f>
        <v>4805.9</v>
      </c>
      <c r="D68" s="12">
        <f t="shared" si="24"/>
        <v>0</v>
      </c>
      <c r="E68" s="12">
        <f t="shared" si="24"/>
        <v>4805.9</v>
      </c>
      <c r="F68" s="12">
        <f t="shared" si="24"/>
        <v>0</v>
      </c>
      <c r="G68" s="12">
        <f t="shared" si="24"/>
        <v>4805.9</v>
      </c>
      <c r="H68" s="12">
        <f t="shared" si="24"/>
        <v>0</v>
      </c>
      <c r="I68" s="12">
        <f t="shared" si="24"/>
        <v>4805.9</v>
      </c>
    </row>
    <row r="69" spans="1:9" ht="25.5" customHeight="1">
      <c r="A69" s="55" t="s">
        <v>166</v>
      </c>
      <c r="B69" s="27" t="s">
        <v>167</v>
      </c>
      <c r="C69" s="15">
        <v>4805.9</v>
      </c>
      <c r="D69" s="15"/>
      <c r="E69" s="15">
        <f>SUM(C69:D69)</f>
        <v>4805.9</v>
      </c>
      <c r="F69" s="15"/>
      <c r="G69" s="15">
        <f>SUM(E69:F69)</f>
        <v>4805.9</v>
      </c>
      <c r="H69" s="15"/>
      <c r="I69" s="15">
        <f>SUM(G69:H69)</f>
        <v>4805.9</v>
      </c>
    </row>
    <row r="70" spans="1:9" ht="28.5" customHeight="1">
      <c r="A70" s="17" t="s">
        <v>76</v>
      </c>
      <c r="B70" s="4" t="s">
        <v>77</v>
      </c>
      <c r="C70" s="6">
        <f aca="true" t="shared" si="25" ref="C70:I70">SUM(C71,C74)</f>
        <v>130</v>
      </c>
      <c r="D70" s="6">
        <f t="shared" si="25"/>
        <v>0</v>
      </c>
      <c r="E70" s="6">
        <f t="shared" si="25"/>
        <v>130</v>
      </c>
      <c r="F70" s="6">
        <f t="shared" si="25"/>
        <v>0</v>
      </c>
      <c r="G70" s="6">
        <f t="shared" si="25"/>
        <v>130</v>
      </c>
      <c r="H70" s="6">
        <f t="shared" si="25"/>
        <v>100</v>
      </c>
      <c r="I70" s="6">
        <f t="shared" si="25"/>
        <v>230</v>
      </c>
    </row>
    <row r="71" spans="1:9" ht="72" customHeight="1">
      <c r="A71" s="36" t="s">
        <v>78</v>
      </c>
      <c r="B71" s="25" t="s">
        <v>79</v>
      </c>
      <c r="C71" s="9">
        <f aca="true" t="shared" si="26" ref="C71:I72">SUM(C72)</f>
        <v>100</v>
      </c>
      <c r="D71" s="9">
        <f t="shared" si="26"/>
        <v>0</v>
      </c>
      <c r="E71" s="9">
        <f t="shared" si="26"/>
        <v>100</v>
      </c>
      <c r="F71" s="9">
        <f t="shared" si="26"/>
        <v>0</v>
      </c>
      <c r="G71" s="9">
        <f t="shared" si="26"/>
        <v>100</v>
      </c>
      <c r="H71" s="9">
        <f t="shared" si="26"/>
        <v>100</v>
      </c>
      <c r="I71" s="9">
        <f t="shared" si="26"/>
        <v>200</v>
      </c>
    </row>
    <row r="72" spans="1:9" ht="68.25" customHeight="1">
      <c r="A72" s="37" t="s">
        <v>80</v>
      </c>
      <c r="B72" s="11" t="s">
        <v>150</v>
      </c>
      <c r="C72" s="12">
        <f t="shared" si="26"/>
        <v>100</v>
      </c>
      <c r="D72" s="12">
        <f t="shared" si="26"/>
        <v>0</v>
      </c>
      <c r="E72" s="12">
        <f t="shared" si="26"/>
        <v>100</v>
      </c>
      <c r="F72" s="12">
        <f t="shared" si="26"/>
        <v>0</v>
      </c>
      <c r="G72" s="12">
        <f t="shared" si="26"/>
        <v>100</v>
      </c>
      <c r="H72" s="12">
        <f t="shared" si="26"/>
        <v>100</v>
      </c>
      <c r="I72" s="12">
        <f t="shared" si="26"/>
        <v>200</v>
      </c>
    </row>
    <row r="73" spans="1:9" ht="68.25" customHeight="1">
      <c r="A73" s="20" t="s">
        <v>159</v>
      </c>
      <c r="B73" s="27" t="s">
        <v>151</v>
      </c>
      <c r="C73" s="15">
        <v>100</v>
      </c>
      <c r="D73" s="15"/>
      <c r="E73" s="15">
        <f>SUM(C73:D73)</f>
        <v>100</v>
      </c>
      <c r="F73" s="15"/>
      <c r="G73" s="15">
        <f>SUM(E73:F73)</f>
        <v>100</v>
      </c>
      <c r="H73" s="15">
        <v>100</v>
      </c>
      <c r="I73" s="15">
        <f>SUM(G73:H73)</f>
        <v>200</v>
      </c>
    </row>
    <row r="74" spans="1:9" ht="51.75" customHeight="1">
      <c r="A74" s="36" t="s">
        <v>81</v>
      </c>
      <c r="B74" s="25" t="s">
        <v>152</v>
      </c>
      <c r="C74" s="9">
        <f aca="true" t="shared" si="27" ref="C74:I75">SUM(C75)</f>
        <v>30</v>
      </c>
      <c r="D74" s="9">
        <f t="shared" si="27"/>
        <v>0</v>
      </c>
      <c r="E74" s="9">
        <f t="shared" si="27"/>
        <v>30</v>
      </c>
      <c r="F74" s="9">
        <f t="shared" si="27"/>
        <v>0</v>
      </c>
      <c r="G74" s="9">
        <f t="shared" si="27"/>
        <v>30</v>
      </c>
      <c r="H74" s="9">
        <f t="shared" si="27"/>
        <v>0</v>
      </c>
      <c r="I74" s="9">
        <f t="shared" si="27"/>
        <v>30</v>
      </c>
    </row>
    <row r="75" spans="1:9" ht="25.5" customHeight="1">
      <c r="A75" s="37" t="s">
        <v>82</v>
      </c>
      <c r="B75" s="39" t="s">
        <v>153</v>
      </c>
      <c r="C75" s="12">
        <f t="shared" si="27"/>
        <v>30</v>
      </c>
      <c r="D75" s="12">
        <f t="shared" si="27"/>
        <v>0</v>
      </c>
      <c r="E75" s="12">
        <f t="shared" si="27"/>
        <v>30</v>
      </c>
      <c r="F75" s="12">
        <f t="shared" si="27"/>
        <v>0</v>
      </c>
      <c r="G75" s="12">
        <f t="shared" si="27"/>
        <v>30</v>
      </c>
      <c r="H75" s="12">
        <f t="shared" si="27"/>
        <v>0</v>
      </c>
      <c r="I75" s="12">
        <f t="shared" si="27"/>
        <v>30</v>
      </c>
    </row>
    <row r="76" spans="1:9" ht="38.25" customHeight="1">
      <c r="A76" s="20" t="s">
        <v>83</v>
      </c>
      <c r="B76" s="27" t="s">
        <v>154</v>
      </c>
      <c r="C76" s="15">
        <v>30</v>
      </c>
      <c r="D76" s="15"/>
      <c r="E76" s="15">
        <f>SUM(C76:D76)</f>
        <v>30</v>
      </c>
      <c r="F76" s="15"/>
      <c r="G76" s="15">
        <f>SUM(E76:F76)</f>
        <v>30</v>
      </c>
      <c r="H76" s="15"/>
      <c r="I76" s="15">
        <f>SUM(G76:H76)</f>
        <v>30</v>
      </c>
    </row>
    <row r="77" spans="1:9" ht="21" customHeight="1">
      <c r="A77" s="17" t="s">
        <v>84</v>
      </c>
      <c r="B77" s="4" t="s">
        <v>85</v>
      </c>
      <c r="C77" s="6">
        <f aca="true" t="shared" si="28" ref="C77:I77">SUM(C78,C80,C82,C83)</f>
        <v>269.2</v>
      </c>
      <c r="D77" s="6">
        <f t="shared" si="28"/>
        <v>0</v>
      </c>
      <c r="E77" s="6">
        <f t="shared" si="28"/>
        <v>269.2</v>
      </c>
      <c r="F77" s="6">
        <f t="shared" si="28"/>
        <v>0</v>
      </c>
      <c r="G77" s="6">
        <f t="shared" si="28"/>
        <v>269.2</v>
      </c>
      <c r="H77" s="6">
        <f t="shared" si="28"/>
        <v>18.3</v>
      </c>
      <c r="I77" s="6">
        <f t="shared" si="28"/>
        <v>287.5</v>
      </c>
    </row>
    <row r="78" spans="1:9" ht="24.75" customHeight="1">
      <c r="A78" s="18" t="s">
        <v>86</v>
      </c>
      <c r="B78" s="25" t="s">
        <v>87</v>
      </c>
      <c r="C78" s="9">
        <f aca="true" t="shared" si="29" ref="C78:I78">SUM(C79:C79)</f>
        <v>2</v>
      </c>
      <c r="D78" s="9">
        <f t="shared" si="29"/>
        <v>0</v>
      </c>
      <c r="E78" s="9">
        <f t="shared" si="29"/>
        <v>2</v>
      </c>
      <c r="F78" s="9">
        <f t="shared" si="29"/>
        <v>0</v>
      </c>
      <c r="G78" s="9">
        <f t="shared" si="29"/>
        <v>2</v>
      </c>
      <c r="H78" s="9">
        <f t="shared" si="29"/>
        <v>0</v>
      </c>
      <c r="I78" s="9">
        <f t="shared" si="29"/>
        <v>2</v>
      </c>
    </row>
    <row r="79" spans="1:9" ht="47.25" customHeight="1">
      <c r="A79" s="20" t="s">
        <v>137</v>
      </c>
      <c r="B79" s="21" t="s">
        <v>88</v>
      </c>
      <c r="C79" s="15">
        <v>2</v>
      </c>
      <c r="D79" s="15"/>
      <c r="E79" s="15">
        <f>SUM(C79:D79)</f>
        <v>2</v>
      </c>
      <c r="F79" s="15"/>
      <c r="G79" s="15">
        <f>SUM(E79:F79)</f>
        <v>2</v>
      </c>
      <c r="H79" s="15"/>
      <c r="I79" s="15">
        <f>SUM(G79:H79)</f>
        <v>2</v>
      </c>
    </row>
    <row r="80" spans="1:9" ht="38.25" customHeight="1">
      <c r="A80" s="18" t="s">
        <v>89</v>
      </c>
      <c r="B80" s="25" t="s">
        <v>90</v>
      </c>
      <c r="C80" s="9">
        <f aca="true" t="shared" si="30" ref="C80:I80">SUM(C81)</f>
        <v>50</v>
      </c>
      <c r="D80" s="9">
        <f t="shared" si="30"/>
        <v>0</v>
      </c>
      <c r="E80" s="9">
        <f t="shared" si="30"/>
        <v>50</v>
      </c>
      <c r="F80" s="9">
        <f t="shared" si="30"/>
        <v>0</v>
      </c>
      <c r="G80" s="9">
        <f t="shared" si="30"/>
        <v>50</v>
      </c>
      <c r="H80" s="9">
        <f t="shared" si="30"/>
        <v>0</v>
      </c>
      <c r="I80" s="9">
        <f t="shared" si="30"/>
        <v>50</v>
      </c>
    </row>
    <row r="81" spans="1:9" ht="48.75" customHeight="1">
      <c r="A81" s="23" t="s">
        <v>91</v>
      </c>
      <c r="B81" s="27" t="s">
        <v>92</v>
      </c>
      <c r="C81" s="15">
        <v>50</v>
      </c>
      <c r="D81" s="15"/>
      <c r="E81" s="15">
        <f>SUM(C81:D81)</f>
        <v>50</v>
      </c>
      <c r="F81" s="15"/>
      <c r="G81" s="15">
        <f>SUM(E81:F81)</f>
        <v>50</v>
      </c>
      <c r="H81" s="15"/>
      <c r="I81" s="15">
        <f>SUM(G81:H81)</f>
        <v>50</v>
      </c>
    </row>
    <row r="82" spans="1:9" ht="50.25" customHeight="1">
      <c r="A82" s="36" t="s">
        <v>93</v>
      </c>
      <c r="B82" s="40" t="s">
        <v>94</v>
      </c>
      <c r="C82" s="9">
        <v>35</v>
      </c>
      <c r="D82" s="9"/>
      <c r="E82" s="9">
        <f>SUM(C82:D82)</f>
        <v>35</v>
      </c>
      <c r="F82" s="9"/>
      <c r="G82" s="9">
        <f>SUM(E82:F82)</f>
        <v>35</v>
      </c>
      <c r="H82" s="9"/>
      <c r="I82" s="9">
        <f>SUM(G82:H82)</f>
        <v>35</v>
      </c>
    </row>
    <row r="83" spans="1:9" ht="27" customHeight="1">
      <c r="A83" s="18" t="s">
        <v>95</v>
      </c>
      <c r="B83" s="25" t="s">
        <v>96</v>
      </c>
      <c r="C83" s="9">
        <f aca="true" t="shared" si="31" ref="C83:I83">SUM(C84)</f>
        <v>182.2</v>
      </c>
      <c r="D83" s="9">
        <f t="shared" si="31"/>
        <v>0</v>
      </c>
      <c r="E83" s="9">
        <f t="shared" si="31"/>
        <v>182.2</v>
      </c>
      <c r="F83" s="9">
        <f t="shared" si="31"/>
        <v>0</v>
      </c>
      <c r="G83" s="9">
        <f t="shared" si="31"/>
        <v>182.2</v>
      </c>
      <c r="H83" s="9">
        <f t="shared" si="31"/>
        <v>18.3</v>
      </c>
      <c r="I83" s="9">
        <f t="shared" si="31"/>
        <v>200.5</v>
      </c>
    </row>
    <row r="84" spans="1:9" ht="36" customHeight="1">
      <c r="A84" s="23" t="s">
        <v>97</v>
      </c>
      <c r="B84" s="27" t="s">
        <v>98</v>
      </c>
      <c r="C84" s="15">
        <v>182.2</v>
      </c>
      <c r="D84" s="15"/>
      <c r="E84" s="15">
        <f>SUM(C84:D84)</f>
        <v>182.2</v>
      </c>
      <c r="F84" s="15"/>
      <c r="G84" s="15">
        <f>SUM(E84:F84)</f>
        <v>182.2</v>
      </c>
      <c r="H84" s="15">
        <v>18.3</v>
      </c>
      <c r="I84" s="15">
        <f>SUM(G84:H84)</f>
        <v>200.5</v>
      </c>
    </row>
    <row r="85" spans="1:9" s="94" customFormat="1" ht="18.75" customHeight="1">
      <c r="A85" s="17" t="s">
        <v>211</v>
      </c>
      <c r="B85" s="4" t="s">
        <v>210</v>
      </c>
      <c r="C85" s="99">
        <f aca="true" t="shared" si="32" ref="C85:I86">SUM(C86)</f>
        <v>0</v>
      </c>
      <c r="D85" s="99">
        <f t="shared" si="32"/>
        <v>0</v>
      </c>
      <c r="E85" s="99">
        <f t="shared" si="32"/>
        <v>0</v>
      </c>
      <c r="F85" s="102">
        <f t="shared" si="32"/>
        <v>301.3142</v>
      </c>
      <c r="G85" s="102">
        <f t="shared" si="32"/>
        <v>301.3142</v>
      </c>
      <c r="H85" s="99">
        <f t="shared" si="32"/>
        <v>29</v>
      </c>
      <c r="I85" s="102">
        <f t="shared" si="32"/>
        <v>330.3142</v>
      </c>
    </row>
    <row r="86" spans="1:9" s="97" customFormat="1" ht="18.75" customHeight="1">
      <c r="A86" s="95" t="s">
        <v>213</v>
      </c>
      <c r="B86" s="96" t="s">
        <v>212</v>
      </c>
      <c r="C86" s="100">
        <f t="shared" si="32"/>
        <v>0</v>
      </c>
      <c r="D86" s="100">
        <f t="shared" si="32"/>
        <v>0</v>
      </c>
      <c r="E86" s="100">
        <f t="shared" si="32"/>
        <v>0</v>
      </c>
      <c r="F86" s="103">
        <f t="shared" si="32"/>
        <v>301.3142</v>
      </c>
      <c r="G86" s="103">
        <f t="shared" si="32"/>
        <v>301.3142</v>
      </c>
      <c r="H86" s="100">
        <f t="shared" si="32"/>
        <v>29</v>
      </c>
      <c r="I86" s="103">
        <f t="shared" si="32"/>
        <v>330.3142</v>
      </c>
    </row>
    <row r="87" spans="1:9" s="76" customFormat="1" ht="24.75" customHeight="1">
      <c r="A87" s="23" t="s">
        <v>215</v>
      </c>
      <c r="B87" s="98" t="s">
        <v>214</v>
      </c>
      <c r="C87" s="101"/>
      <c r="D87" s="101"/>
      <c r="E87" s="101">
        <f>SUM(C87:D87)</f>
        <v>0</v>
      </c>
      <c r="F87" s="104">
        <v>301.3142</v>
      </c>
      <c r="G87" s="104">
        <f>SUM(E87:F87)</f>
        <v>301.3142</v>
      </c>
      <c r="H87" s="101">
        <v>29</v>
      </c>
      <c r="I87" s="104">
        <f>SUM(G87:H87)</f>
        <v>330.3142</v>
      </c>
    </row>
    <row r="88" spans="1:9" ht="12.75">
      <c r="A88" s="41" t="s">
        <v>99</v>
      </c>
      <c r="B88" s="42" t="s">
        <v>100</v>
      </c>
      <c r="C88" s="107">
        <f aca="true" t="shared" si="33" ref="C88:I88">SUM(C89,C136)</f>
        <v>121361.10000000002</v>
      </c>
      <c r="D88" s="107">
        <f t="shared" si="33"/>
        <v>719.9957</v>
      </c>
      <c r="E88" s="107">
        <f t="shared" si="33"/>
        <v>122081.09570000002</v>
      </c>
      <c r="F88" s="107">
        <f t="shared" si="33"/>
        <v>-413.9441200000001</v>
      </c>
      <c r="G88" s="107">
        <f t="shared" si="33"/>
        <v>121667.15158000002</v>
      </c>
      <c r="H88" s="6">
        <f t="shared" si="33"/>
        <v>66.4</v>
      </c>
      <c r="I88" s="107">
        <f t="shared" si="33"/>
        <v>121733.55158000001</v>
      </c>
    </row>
    <row r="89" spans="1:9" ht="30.75" customHeight="1">
      <c r="A89" s="41" t="s">
        <v>101</v>
      </c>
      <c r="B89" s="43" t="s">
        <v>102</v>
      </c>
      <c r="C89" s="117">
        <f aca="true" t="shared" si="34" ref="C89:I89">SUM(C90,C93,C109,C133)</f>
        <v>121361.10000000002</v>
      </c>
      <c r="D89" s="117">
        <f t="shared" si="34"/>
        <v>817.7</v>
      </c>
      <c r="E89" s="117">
        <f t="shared" si="34"/>
        <v>122178.80000000002</v>
      </c>
      <c r="F89" s="117">
        <f t="shared" si="34"/>
        <v>-350.8220000000001</v>
      </c>
      <c r="G89" s="117">
        <f t="shared" si="34"/>
        <v>121827.97800000002</v>
      </c>
      <c r="H89" s="6">
        <f t="shared" si="34"/>
        <v>95.4</v>
      </c>
      <c r="I89" s="117">
        <f t="shared" si="34"/>
        <v>121923.37800000001</v>
      </c>
    </row>
    <row r="90" spans="1:9" ht="25.5">
      <c r="A90" s="44" t="s">
        <v>103</v>
      </c>
      <c r="B90" s="45" t="s">
        <v>104</v>
      </c>
      <c r="C90" s="60">
        <f aca="true" t="shared" si="35" ref="C90:I91">SUM(C91)</f>
        <v>55797.4</v>
      </c>
      <c r="D90" s="60">
        <f t="shared" si="35"/>
        <v>0</v>
      </c>
      <c r="E90" s="60">
        <f t="shared" si="35"/>
        <v>55797.4</v>
      </c>
      <c r="F90" s="60">
        <f t="shared" si="35"/>
        <v>0</v>
      </c>
      <c r="G90" s="60">
        <f t="shared" si="35"/>
        <v>55797.4</v>
      </c>
      <c r="H90" s="60">
        <f t="shared" si="35"/>
        <v>0</v>
      </c>
      <c r="I90" s="60">
        <f t="shared" si="35"/>
        <v>55797.4</v>
      </c>
    </row>
    <row r="91" spans="1:9" ht="16.5" customHeight="1">
      <c r="A91" s="46" t="s">
        <v>105</v>
      </c>
      <c r="B91" s="47" t="s">
        <v>106</v>
      </c>
      <c r="C91" s="9">
        <f t="shared" si="35"/>
        <v>55797.4</v>
      </c>
      <c r="D91" s="9">
        <f t="shared" si="35"/>
        <v>0</v>
      </c>
      <c r="E91" s="9">
        <f t="shared" si="35"/>
        <v>55797.4</v>
      </c>
      <c r="F91" s="9">
        <f t="shared" si="35"/>
        <v>0</v>
      </c>
      <c r="G91" s="9">
        <f t="shared" si="35"/>
        <v>55797.4</v>
      </c>
      <c r="H91" s="9">
        <f t="shared" si="35"/>
        <v>0</v>
      </c>
      <c r="I91" s="9">
        <f t="shared" si="35"/>
        <v>55797.4</v>
      </c>
    </row>
    <row r="92" spans="1:9" ht="22.5">
      <c r="A92" s="48" t="s">
        <v>107</v>
      </c>
      <c r="B92" s="49" t="s">
        <v>108</v>
      </c>
      <c r="C92" s="15">
        <v>55797.4</v>
      </c>
      <c r="D92" s="15"/>
      <c r="E92" s="15">
        <f>SUM(C92:D92)</f>
        <v>55797.4</v>
      </c>
      <c r="F92" s="15"/>
      <c r="G92" s="15">
        <f>SUM(E92:F92)</f>
        <v>55797.4</v>
      </c>
      <c r="H92" s="15"/>
      <c r="I92" s="15">
        <f>SUM(G92:H92)</f>
        <v>55797.4</v>
      </c>
    </row>
    <row r="93" spans="1:9" ht="38.25">
      <c r="A93" s="56" t="s">
        <v>118</v>
      </c>
      <c r="B93" s="57" t="s">
        <v>119</v>
      </c>
      <c r="C93" s="60">
        <f aca="true" t="shared" si="36" ref="C93:I93">SUM(C94,C96,C98,C100)</f>
        <v>1833.8000000000002</v>
      </c>
      <c r="D93" s="60">
        <f t="shared" si="36"/>
        <v>0</v>
      </c>
      <c r="E93" s="60">
        <f t="shared" si="36"/>
        <v>1833.8000000000002</v>
      </c>
      <c r="F93" s="108">
        <f t="shared" si="36"/>
        <v>3120.978</v>
      </c>
      <c r="G93" s="108">
        <f t="shared" si="36"/>
        <v>4954.778</v>
      </c>
      <c r="H93" s="60">
        <f t="shared" si="36"/>
        <v>160</v>
      </c>
      <c r="I93" s="108">
        <f t="shared" si="36"/>
        <v>5114.778</v>
      </c>
    </row>
    <row r="94" spans="1:9" s="74" customFormat="1" ht="24">
      <c r="A94" s="36" t="s">
        <v>222</v>
      </c>
      <c r="B94" s="40" t="s">
        <v>223</v>
      </c>
      <c r="C94" s="9">
        <f aca="true" t="shared" si="37" ref="C94:I94">SUM(C95)</f>
        <v>0</v>
      </c>
      <c r="D94" s="9">
        <f t="shared" si="37"/>
        <v>0</v>
      </c>
      <c r="E94" s="9">
        <f t="shared" si="37"/>
        <v>0</v>
      </c>
      <c r="F94" s="109">
        <f t="shared" si="37"/>
        <v>0</v>
      </c>
      <c r="G94" s="109">
        <f t="shared" si="37"/>
        <v>0</v>
      </c>
      <c r="H94" s="9">
        <f t="shared" si="37"/>
        <v>0</v>
      </c>
      <c r="I94" s="109">
        <f t="shared" si="37"/>
        <v>0</v>
      </c>
    </row>
    <row r="95" spans="1:9" s="76" customFormat="1" ht="24.75" customHeight="1">
      <c r="A95" s="20" t="s">
        <v>225</v>
      </c>
      <c r="B95" s="21" t="s">
        <v>224</v>
      </c>
      <c r="C95" s="15"/>
      <c r="D95" s="15"/>
      <c r="E95" s="15">
        <f>SUM(C95:D95)</f>
        <v>0</v>
      </c>
      <c r="F95" s="86"/>
      <c r="G95" s="86">
        <f>SUM(E95:F95)</f>
        <v>0</v>
      </c>
      <c r="H95" s="15"/>
      <c r="I95" s="86">
        <f>SUM(G95:H95)</f>
        <v>0</v>
      </c>
    </row>
    <row r="96" spans="1:9" s="74" customFormat="1" ht="24">
      <c r="A96" s="36" t="s">
        <v>226</v>
      </c>
      <c r="B96" s="40" t="s">
        <v>227</v>
      </c>
      <c r="C96" s="9">
        <f aca="true" t="shared" si="38" ref="C96:I96">SUM(C97)</f>
        <v>0</v>
      </c>
      <c r="D96" s="9">
        <f t="shared" si="38"/>
        <v>0</v>
      </c>
      <c r="E96" s="9">
        <f t="shared" si="38"/>
        <v>0</v>
      </c>
      <c r="F96" s="109">
        <f t="shared" si="38"/>
        <v>0</v>
      </c>
      <c r="G96" s="109">
        <f t="shared" si="38"/>
        <v>0</v>
      </c>
      <c r="H96" s="9">
        <f t="shared" si="38"/>
        <v>0</v>
      </c>
      <c r="I96" s="109">
        <f t="shared" si="38"/>
        <v>0</v>
      </c>
    </row>
    <row r="97" spans="1:9" s="76" customFormat="1" ht="22.5">
      <c r="A97" s="20" t="s">
        <v>228</v>
      </c>
      <c r="B97" s="21" t="s">
        <v>229</v>
      </c>
      <c r="C97" s="15"/>
      <c r="D97" s="15"/>
      <c r="E97" s="15">
        <f>SUM(C97:D97)</f>
        <v>0</v>
      </c>
      <c r="F97" s="86"/>
      <c r="G97" s="86">
        <f>SUM(E97:F97)</f>
        <v>0</v>
      </c>
      <c r="H97" s="86"/>
      <c r="I97" s="86">
        <f>SUM(G97:H97)</f>
        <v>0</v>
      </c>
    </row>
    <row r="98" spans="1:9" s="74" customFormat="1" ht="24">
      <c r="A98" s="36" t="s">
        <v>218</v>
      </c>
      <c r="B98" s="40" t="s">
        <v>219</v>
      </c>
      <c r="C98" s="9">
        <f aca="true" t="shared" si="39" ref="C98:I98">SUM(C99)</f>
        <v>0</v>
      </c>
      <c r="D98" s="9">
        <f t="shared" si="39"/>
        <v>0</v>
      </c>
      <c r="E98" s="9">
        <f t="shared" si="39"/>
        <v>0</v>
      </c>
      <c r="F98" s="9">
        <f t="shared" si="39"/>
        <v>2743.1</v>
      </c>
      <c r="G98" s="9">
        <f t="shared" si="39"/>
        <v>2743.1</v>
      </c>
      <c r="H98" s="9">
        <f t="shared" si="39"/>
        <v>0</v>
      </c>
      <c r="I98" s="9">
        <f t="shared" si="39"/>
        <v>2743.1</v>
      </c>
    </row>
    <row r="99" spans="1:9" s="76" customFormat="1" ht="22.5">
      <c r="A99" s="20" t="s">
        <v>221</v>
      </c>
      <c r="B99" s="21" t="s">
        <v>220</v>
      </c>
      <c r="C99" s="15"/>
      <c r="D99" s="15"/>
      <c r="E99" s="15">
        <f>SUM(C99:D99)</f>
        <v>0</v>
      </c>
      <c r="F99" s="15">
        <v>2743.1</v>
      </c>
      <c r="G99" s="15">
        <f>SUM(E99:F99)</f>
        <v>2743.1</v>
      </c>
      <c r="H99" s="15"/>
      <c r="I99" s="15">
        <f>SUM(G99:H99)</f>
        <v>2743.1</v>
      </c>
    </row>
    <row r="100" spans="1:9" ht="15" customHeight="1">
      <c r="A100" s="36" t="s">
        <v>112</v>
      </c>
      <c r="B100" s="52" t="s">
        <v>114</v>
      </c>
      <c r="C100" s="9">
        <f aca="true" t="shared" si="40" ref="C100:I100">SUM(C101)</f>
        <v>1833.8000000000002</v>
      </c>
      <c r="D100" s="9">
        <f t="shared" si="40"/>
        <v>0</v>
      </c>
      <c r="E100" s="9">
        <f t="shared" si="40"/>
        <v>1833.8000000000002</v>
      </c>
      <c r="F100" s="115">
        <f t="shared" si="40"/>
        <v>377.878</v>
      </c>
      <c r="G100" s="115">
        <f t="shared" si="40"/>
        <v>2211.678</v>
      </c>
      <c r="H100" s="9">
        <f t="shared" si="40"/>
        <v>160</v>
      </c>
      <c r="I100" s="115">
        <f t="shared" si="40"/>
        <v>2371.678</v>
      </c>
    </row>
    <row r="101" spans="1:9" ht="19.5" customHeight="1">
      <c r="A101" s="20" t="s">
        <v>113</v>
      </c>
      <c r="B101" s="53" t="s">
        <v>115</v>
      </c>
      <c r="C101" s="15">
        <f aca="true" t="shared" si="41" ref="C101:I101">SUM(C102:C108)</f>
        <v>1833.8000000000002</v>
      </c>
      <c r="D101" s="15">
        <f t="shared" si="41"/>
        <v>0</v>
      </c>
      <c r="E101" s="15">
        <f t="shared" si="41"/>
        <v>1833.8000000000002</v>
      </c>
      <c r="F101" s="116">
        <f t="shared" si="41"/>
        <v>377.878</v>
      </c>
      <c r="G101" s="116">
        <f t="shared" si="41"/>
        <v>2211.678</v>
      </c>
      <c r="H101" s="15">
        <f t="shared" si="41"/>
        <v>160</v>
      </c>
      <c r="I101" s="116">
        <f t="shared" si="41"/>
        <v>2371.678</v>
      </c>
    </row>
    <row r="102" spans="1:9" ht="69" customHeight="1">
      <c r="A102" s="55" t="s">
        <v>116</v>
      </c>
      <c r="B102" s="54"/>
      <c r="C102" s="15">
        <v>1281.2</v>
      </c>
      <c r="D102" s="15"/>
      <c r="E102" s="15">
        <f aca="true" t="shared" si="42" ref="E102:E108">SUM(C102:D102)</f>
        <v>1281.2</v>
      </c>
      <c r="F102" s="116"/>
      <c r="G102" s="116">
        <f aca="true" t="shared" si="43" ref="G102:G108">SUM(E102:F102)</f>
        <v>1281.2</v>
      </c>
      <c r="H102" s="116"/>
      <c r="I102" s="116">
        <f aca="true" t="shared" si="44" ref="I102:I108">SUM(G102:H102)</f>
        <v>1281.2</v>
      </c>
    </row>
    <row r="103" spans="1:9" ht="60.75" customHeight="1">
      <c r="A103" s="55" t="s">
        <v>230</v>
      </c>
      <c r="B103" s="54"/>
      <c r="C103" s="15"/>
      <c r="D103" s="15"/>
      <c r="E103" s="15">
        <f t="shared" si="42"/>
        <v>0</v>
      </c>
      <c r="F103" s="116">
        <v>62.778</v>
      </c>
      <c r="G103" s="116">
        <f t="shared" si="43"/>
        <v>62.778</v>
      </c>
      <c r="H103" s="116"/>
      <c r="I103" s="116">
        <f t="shared" si="44"/>
        <v>62.778</v>
      </c>
    </row>
    <row r="104" spans="1:9" ht="54.75" customHeight="1">
      <c r="A104" s="61" t="s">
        <v>170</v>
      </c>
      <c r="B104" s="54"/>
      <c r="C104" s="15">
        <v>93.7</v>
      </c>
      <c r="D104" s="15"/>
      <c r="E104" s="15">
        <f t="shared" si="42"/>
        <v>93.7</v>
      </c>
      <c r="F104" s="15"/>
      <c r="G104" s="15">
        <f t="shared" si="43"/>
        <v>93.7</v>
      </c>
      <c r="H104" s="15"/>
      <c r="I104" s="15">
        <f t="shared" si="44"/>
        <v>93.7</v>
      </c>
    </row>
    <row r="105" spans="1:9" ht="49.5" customHeight="1">
      <c r="A105" s="61" t="s">
        <v>217</v>
      </c>
      <c r="B105" s="54"/>
      <c r="C105" s="15"/>
      <c r="D105" s="15"/>
      <c r="E105" s="15">
        <f t="shared" si="42"/>
        <v>0</v>
      </c>
      <c r="F105" s="15">
        <v>243.6</v>
      </c>
      <c r="G105" s="15">
        <f t="shared" si="43"/>
        <v>243.6</v>
      </c>
      <c r="H105" s="15"/>
      <c r="I105" s="15">
        <f t="shared" si="44"/>
        <v>243.6</v>
      </c>
    </row>
    <row r="106" spans="1:9" ht="83.25" customHeight="1">
      <c r="A106" s="61" t="s">
        <v>216</v>
      </c>
      <c r="B106" s="54"/>
      <c r="C106" s="15"/>
      <c r="D106" s="15"/>
      <c r="E106" s="15">
        <f t="shared" si="42"/>
        <v>0</v>
      </c>
      <c r="F106" s="15">
        <v>71.5</v>
      </c>
      <c r="G106" s="15">
        <f t="shared" si="43"/>
        <v>71.5</v>
      </c>
      <c r="H106" s="15"/>
      <c r="I106" s="15">
        <f t="shared" si="44"/>
        <v>71.5</v>
      </c>
    </row>
    <row r="107" spans="1:9" ht="94.5" customHeight="1">
      <c r="A107" s="118" t="s">
        <v>239</v>
      </c>
      <c r="B107" s="54"/>
      <c r="C107" s="15"/>
      <c r="D107" s="15"/>
      <c r="E107" s="15"/>
      <c r="F107" s="15"/>
      <c r="G107" s="15"/>
      <c r="H107" s="15">
        <v>160</v>
      </c>
      <c r="I107" s="15">
        <f t="shared" si="44"/>
        <v>160</v>
      </c>
    </row>
    <row r="108" spans="1:9" ht="83.25" customHeight="1">
      <c r="A108" s="61" t="s">
        <v>171</v>
      </c>
      <c r="B108" s="54"/>
      <c r="C108" s="15">
        <v>458.9</v>
      </c>
      <c r="D108" s="15"/>
      <c r="E108" s="15">
        <f t="shared" si="42"/>
        <v>458.9</v>
      </c>
      <c r="F108" s="15"/>
      <c r="G108" s="15">
        <f t="shared" si="43"/>
        <v>458.9</v>
      </c>
      <c r="H108" s="15"/>
      <c r="I108" s="15">
        <f t="shared" si="44"/>
        <v>458.9</v>
      </c>
    </row>
    <row r="109" spans="1:9" ht="29.25" customHeight="1">
      <c r="A109" s="56" t="s">
        <v>117</v>
      </c>
      <c r="B109" s="58" t="s">
        <v>136</v>
      </c>
      <c r="C109" s="63">
        <f aca="true" t="shared" si="45" ref="C109:I109">SUM(C110,C114,C129,C131,C112)</f>
        <v>63729.900000000016</v>
      </c>
      <c r="D109" s="63">
        <f t="shared" si="45"/>
        <v>770.1</v>
      </c>
      <c r="E109" s="63">
        <f t="shared" si="45"/>
        <v>64500.000000000015</v>
      </c>
      <c r="F109" s="63">
        <f t="shared" si="45"/>
        <v>-3471.8</v>
      </c>
      <c r="G109" s="63">
        <f t="shared" si="45"/>
        <v>61028.20000000001</v>
      </c>
      <c r="H109" s="63">
        <f t="shared" si="45"/>
        <v>-64.6</v>
      </c>
      <c r="I109" s="63">
        <f t="shared" si="45"/>
        <v>60963.600000000006</v>
      </c>
    </row>
    <row r="110" spans="1:9" s="74" customFormat="1" ht="49.5" customHeight="1">
      <c r="A110" s="110" t="s">
        <v>232</v>
      </c>
      <c r="B110" s="68" t="s">
        <v>231</v>
      </c>
      <c r="C110" s="111">
        <f aca="true" t="shared" si="46" ref="C110:I110">SUM(C111)</f>
        <v>0</v>
      </c>
      <c r="D110" s="111">
        <f t="shared" si="46"/>
        <v>0</v>
      </c>
      <c r="E110" s="111">
        <f t="shared" si="46"/>
        <v>0</v>
      </c>
      <c r="F110" s="111">
        <f t="shared" si="46"/>
        <v>5.7</v>
      </c>
      <c r="G110" s="111">
        <f t="shared" si="46"/>
        <v>5.7</v>
      </c>
      <c r="H110" s="111">
        <f t="shared" si="46"/>
        <v>0</v>
      </c>
      <c r="I110" s="111">
        <f t="shared" si="46"/>
        <v>5.7</v>
      </c>
    </row>
    <row r="111" spans="1:9" s="76" customFormat="1" ht="39" customHeight="1">
      <c r="A111" s="112" t="s">
        <v>234</v>
      </c>
      <c r="B111" s="85" t="s">
        <v>233</v>
      </c>
      <c r="C111" s="113"/>
      <c r="D111" s="113"/>
      <c r="E111" s="113">
        <f>SUM(C111:D111)</f>
        <v>0</v>
      </c>
      <c r="F111" s="113">
        <v>5.7</v>
      </c>
      <c r="G111" s="113">
        <f>SUM(E111:F111)</f>
        <v>5.7</v>
      </c>
      <c r="H111" s="113"/>
      <c r="I111" s="113">
        <f>SUM(G111:H111)</f>
        <v>5.7</v>
      </c>
    </row>
    <row r="112" spans="1:9" ht="38.25" customHeight="1">
      <c r="A112" s="83" t="s">
        <v>190</v>
      </c>
      <c r="B112" s="68" t="s">
        <v>191</v>
      </c>
      <c r="C112" s="63">
        <f aca="true" t="shared" si="47" ref="C112:I112">SUM(C113)</f>
        <v>0</v>
      </c>
      <c r="D112" s="63">
        <f t="shared" si="47"/>
        <v>770.1</v>
      </c>
      <c r="E112" s="63">
        <f t="shared" si="47"/>
        <v>770.1</v>
      </c>
      <c r="F112" s="63">
        <f t="shared" si="47"/>
        <v>0</v>
      </c>
      <c r="G112" s="63">
        <f t="shared" si="47"/>
        <v>770.1</v>
      </c>
      <c r="H112" s="63">
        <f t="shared" si="47"/>
        <v>0</v>
      </c>
      <c r="I112" s="63">
        <f t="shared" si="47"/>
        <v>770.1</v>
      </c>
    </row>
    <row r="113" spans="1:9" ht="26.25" customHeight="1">
      <c r="A113" s="84" t="s">
        <v>192</v>
      </c>
      <c r="B113" s="85" t="s">
        <v>193</v>
      </c>
      <c r="C113" s="63"/>
      <c r="D113" s="63">
        <v>770.1</v>
      </c>
      <c r="E113" s="63">
        <f>SUM(C113:D113)</f>
        <v>770.1</v>
      </c>
      <c r="F113" s="63"/>
      <c r="G113" s="63">
        <f>SUM(E113:F113)</f>
        <v>770.1</v>
      </c>
      <c r="H113" s="63"/>
      <c r="I113" s="63">
        <f>SUM(G113:H113)</f>
        <v>770.1</v>
      </c>
    </row>
    <row r="114" spans="1:9" ht="39" customHeight="1">
      <c r="A114" s="36" t="s">
        <v>120</v>
      </c>
      <c r="B114" s="52" t="s">
        <v>122</v>
      </c>
      <c r="C114" s="9">
        <f aca="true" t="shared" si="48" ref="C114:I114">SUM(C115)</f>
        <v>62589.30000000002</v>
      </c>
      <c r="D114" s="9">
        <f t="shared" si="48"/>
        <v>0</v>
      </c>
      <c r="E114" s="9">
        <f t="shared" si="48"/>
        <v>62589.30000000002</v>
      </c>
      <c r="F114" s="9">
        <f t="shared" si="48"/>
        <v>-3578.3</v>
      </c>
      <c r="G114" s="9">
        <f t="shared" si="48"/>
        <v>59011.000000000015</v>
      </c>
      <c r="H114" s="9">
        <f t="shared" si="48"/>
        <v>-64.6</v>
      </c>
      <c r="I114" s="9">
        <f t="shared" si="48"/>
        <v>58946.40000000001</v>
      </c>
    </row>
    <row r="115" spans="1:9" ht="31.5" customHeight="1">
      <c r="A115" s="20" t="s">
        <v>121</v>
      </c>
      <c r="B115" s="53" t="s">
        <v>123</v>
      </c>
      <c r="C115" s="15">
        <f aca="true" t="shared" si="49" ref="C115:I115">SUM(C116:C128)</f>
        <v>62589.30000000002</v>
      </c>
      <c r="D115" s="15">
        <f t="shared" si="49"/>
        <v>0</v>
      </c>
      <c r="E115" s="15">
        <f t="shared" si="49"/>
        <v>62589.30000000002</v>
      </c>
      <c r="F115" s="15">
        <f t="shared" si="49"/>
        <v>-3578.3</v>
      </c>
      <c r="G115" s="15">
        <f t="shared" si="49"/>
        <v>59011.000000000015</v>
      </c>
      <c r="H115" s="15">
        <f t="shared" si="49"/>
        <v>-64.6</v>
      </c>
      <c r="I115" s="15">
        <f t="shared" si="49"/>
        <v>58946.40000000001</v>
      </c>
    </row>
    <row r="116" spans="1:9" ht="82.5" customHeight="1">
      <c r="A116" s="55" t="s">
        <v>125</v>
      </c>
      <c r="B116" s="24"/>
      <c r="C116" s="15">
        <v>5.7</v>
      </c>
      <c r="D116" s="15"/>
      <c r="E116" s="15">
        <f>SUM(C116:D116)</f>
        <v>5.7</v>
      </c>
      <c r="F116" s="15">
        <v>-5.7</v>
      </c>
      <c r="G116" s="15">
        <f>SUM(E116:F116)</f>
        <v>0</v>
      </c>
      <c r="H116" s="15"/>
      <c r="I116" s="15">
        <f>SUM(G116:H116)</f>
        <v>0</v>
      </c>
    </row>
    <row r="117" spans="1:9" ht="82.5" customHeight="1">
      <c r="A117" s="55" t="s">
        <v>124</v>
      </c>
      <c r="B117" s="24"/>
      <c r="C117" s="15">
        <v>295.9</v>
      </c>
      <c r="D117" s="15"/>
      <c r="E117" s="15">
        <f aca="true" t="shared" si="50" ref="E117:E128">SUM(C117:D117)</f>
        <v>295.9</v>
      </c>
      <c r="F117" s="15"/>
      <c r="G117" s="15">
        <f aca="true" t="shared" si="51" ref="G117:G128">SUM(E117:F117)</f>
        <v>295.9</v>
      </c>
      <c r="H117" s="15"/>
      <c r="I117" s="15">
        <f aca="true" t="shared" si="52" ref="I117:I128">SUM(G117:H117)</f>
        <v>295.9</v>
      </c>
    </row>
    <row r="118" spans="1:9" ht="92.25" customHeight="1">
      <c r="A118" s="55" t="s">
        <v>133</v>
      </c>
      <c r="B118" s="24"/>
      <c r="C118" s="15">
        <v>7.2</v>
      </c>
      <c r="D118" s="15"/>
      <c r="E118" s="15">
        <f t="shared" si="50"/>
        <v>7.2</v>
      </c>
      <c r="F118" s="15"/>
      <c r="G118" s="15">
        <f t="shared" si="51"/>
        <v>7.2</v>
      </c>
      <c r="H118" s="15"/>
      <c r="I118" s="15">
        <f t="shared" si="52"/>
        <v>7.2</v>
      </c>
    </row>
    <row r="119" spans="1:9" ht="173.25" customHeight="1">
      <c r="A119" s="55" t="s">
        <v>128</v>
      </c>
      <c r="B119" s="24"/>
      <c r="C119" s="15">
        <v>39310.8</v>
      </c>
      <c r="D119" s="15"/>
      <c r="E119" s="15">
        <f t="shared" si="50"/>
        <v>39310.8</v>
      </c>
      <c r="F119" s="15"/>
      <c r="G119" s="15">
        <f t="shared" si="51"/>
        <v>39310.8</v>
      </c>
      <c r="H119" s="15"/>
      <c r="I119" s="15">
        <f t="shared" si="52"/>
        <v>39310.8</v>
      </c>
    </row>
    <row r="120" spans="1:9" ht="46.5" customHeight="1">
      <c r="A120" s="55" t="s">
        <v>132</v>
      </c>
      <c r="B120" s="24"/>
      <c r="C120" s="15">
        <v>44.5</v>
      </c>
      <c r="D120" s="15"/>
      <c r="E120" s="15">
        <f t="shared" si="50"/>
        <v>44.5</v>
      </c>
      <c r="F120" s="15"/>
      <c r="G120" s="15">
        <f t="shared" si="51"/>
        <v>44.5</v>
      </c>
      <c r="H120" s="15"/>
      <c r="I120" s="15">
        <f t="shared" si="52"/>
        <v>44.5</v>
      </c>
    </row>
    <row r="121" spans="1:9" ht="122.25" customHeight="1">
      <c r="A121" s="61" t="s">
        <v>129</v>
      </c>
      <c r="B121" s="24"/>
      <c r="C121" s="15">
        <v>887.4</v>
      </c>
      <c r="D121" s="15"/>
      <c r="E121" s="15">
        <f t="shared" si="50"/>
        <v>887.4</v>
      </c>
      <c r="F121" s="15"/>
      <c r="G121" s="15">
        <f t="shared" si="51"/>
        <v>887.4</v>
      </c>
      <c r="H121" s="15"/>
      <c r="I121" s="15">
        <f t="shared" si="52"/>
        <v>887.4</v>
      </c>
    </row>
    <row r="122" spans="1:9" ht="99.75" customHeight="1">
      <c r="A122" s="61" t="s">
        <v>130</v>
      </c>
      <c r="B122" s="24"/>
      <c r="C122" s="15">
        <v>88.9</v>
      </c>
      <c r="D122" s="15"/>
      <c r="E122" s="15">
        <f t="shared" si="50"/>
        <v>88.9</v>
      </c>
      <c r="F122" s="15"/>
      <c r="G122" s="15">
        <f t="shared" si="51"/>
        <v>88.9</v>
      </c>
      <c r="H122" s="15"/>
      <c r="I122" s="15">
        <f t="shared" si="52"/>
        <v>88.9</v>
      </c>
    </row>
    <row r="123" spans="1:9" ht="68.25" customHeight="1">
      <c r="A123" s="55" t="s">
        <v>131</v>
      </c>
      <c r="B123" s="24"/>
      <c r="C123" s="15">
        <v>100.8</v>
      </c>
      <c r="D123" s="15"/>
      <c r="E123" s="15">
        <f t="shared" si="50"/>
        <v>100.8</v>
      </c>
      <c r="F123" s="15">
        <v>-100.8</v>
      </c>
      <c r="G123" s="15">
        <f t="shared" si="51"/>
        <v>0</v>
      </c>
      <c r="H123" s="15"/>
      <c r="I123" s="15">
        <f t="shared" si="52"/>
        <v>0</v>
      </c>
    </row>
    <row r="124" spans="1:9" ht="103.5" customHeight="1">
      <c r="A124" s="55" t="s">
        <v>134</v>
      </c>
      <c r="B124" s="24"/>
      <c r="C124" s="15">
        <v>1307.3</v>
      </c>
      <c r="D124" s="15"/>
      <c r="E124" s="15">
        <f t="shared" si="50"/>
        <v>1307.3</v>
      </c>
      <c r="F124" s="15"/>
      <c r="G124" s="15">
        <f t="shared" si="51"/>
        <v>1307.3</v>
      </c>
      <c r="H124" s="15"/>
      <c r="I124" s="15">
        <f t="shared" si="52"/>
        <v>1307.3</v>
      </c>
    </row>
    <row r="125" spans="1:9" ht="150" customHeight="1">
      <c r="A125" s="59" t="s">
        <v>127</v>
      </c>
      <c r="B125" s="53"/>
      <c r="C125" s="15">
        <v>16560.7</v>
      </c>
      <c r="D125" s="15"/>
      <c r="E125" s="15">
        <f t="shared" si="50"/>
        <v>16560.7</v>
      </c>
      <c r="F125" s="15"/>
      <c r="G125" s="15">
        <f t="shared" si="51"/>
        <v>16560.7</v>
      </c>
      <c r="H125" s="15">
        <v>-240.7</v>
      </c>
      <c r="I125" s="15">
        <f t="shared" si="52"/>
        <v>16320</v>
      </c>
    </row>
    <row r="126" spans="1:9" ht="138.75" customHeight="1">
      <c r="A126" s="59" t="s">
        <v>240</v>
      </c>
      <c r="B126" s="53"/>
      <c r="C126" s="15"/>
      <c r="D126" s="15"/>
      <c r="E126" s="15">
        <f>SUM(C126:D126)</f>
        <v>0</v>
      </c>
      <c r="F126" s="15"/>
      <c r="G126" s="15">
        <f>SUM(E126:F126)</f>
        <v>0</v>
      </c>
      <c r="H126" s="15">
        <v>176.1</v>
      </c>
      <c r="I126" s="15">
        <f>SUM(G126:H126)</f>
        <v>176.1</v>
      </c>
    </row>
    <row r="127" spans="1:9" ht="37.5" customHeight="1">
      <c r="A127" s="55" t="s">
        <v>126</v>
      </c>
      <c r="B127" s="53"/>
      <c r="C127" s="15">
        <v>508.3</v>
      </c>
      <c r="D127" s="15"/>
      <c r="E127" s="15">
        <f t="shared" si="50"/>
        <v>508.3</v>
      </c>
      <c r="F127" s="15"/>
      <c r="G127" s="15">
        <f t="shared" si="51"/>
        <v>508.3</v>
      </c>
      <c r="H127" s="15"/>
      <c r="I127" s="15">
        <f t="shared" si="52"/>
        <v>508.3</v>
      </c>
    </row>
    <row r="128" spans="1:9" ht="138.75" customHeight="1">
      <c r="A128" s="55" t="s">
        <v>135</v>
      </c>
      <c r="B128" s="62"/>
      <c r="C128" s="15">
        <v>3471.8</v>
      </c>
      <c r="D128" s="15"/>
      <c r="E128" s="15">
        <f t="shared" si="50"/>
        <v>3471.8</v>
      </c>
      <c r="F128" s="15">
        <v>-3471.8</v>
      </c>
      <c r="G128" s="15">
        <f t="shared" si="51"/>
        <v>0</v>
      </c>
      <c r="H128" s="15"/>
      <c r="I128" s="15">
        <f t="shared" si="52"/>
        <v>0</v>
      </c>
    </row>
    <row r="129" spans="1:9" s="74" customFormat="1" ht="25.5" customHeight="1">
      <c r="A129" s="66" t="s">
        <v>235</v>
      </c>
      <c r="B129" s="65" t="s">
        <v>236</v>
      </c>
      <c r="C129" s="9">
        <f aca="true" t="shared" si="53" ref="C129:I129">SUM(C130)</f>
        <v>0</v>
      </c>
      <c r="D129" s="9">
        <f t="shared" si="53"/>
        <v>0</v>
      </c>
      <c r="E129" s="9">
        <f t="shared" si="53"/>
        <v>0</v>
      </c>
      <c r="F129" s="9">
        <f t="shared" si="53"/>
        <v>100.8</v>
      </c>
      <c r="G129" s="9">
        <f t="shared" si="53"/>
        <v>100.8</v>
      </c>
      <c r="H129" s="9">
        <f t="shared" si="53"/>
        <v>0</v>
      </c>
      <c r="I129" s="9">
        <f t="shared" si="53"/>
        <v>100.8</v>
      </c>
    </row>
    <row r="130" spans="1:9" s="76" customFormat="1" ht="24" customHeight="1">
      <c r="A130" s="55" t="s">
        <v>237</v>
      </c>
      <c r="B130" s="62" t="s">
        <v>238</v>
      </c>
      <c r="C130" s="15"/>
      <c r="D130" s="15"/>
      <c r="E130" s="15">
        <f>SUM(C130:D130)</f>
        <v>0</v>
      </c>
      <c r="F130" s="15">
        <v>100.8</v>
      </c>
      <c r="G130" s="15">
        <f>SUM(E130:F130)</f>
        <v>100.8</v>
      </c>
      <c r="H130" s="15"/>
      <c r="I130" s="15">
        <f>SUM(G130:H130)</f>
        <v>100.8</v>
      </c>
    </row>
    <row r="131" spans="1:9" ht="48" customHeight="1">
      <c r="A131" s="66" t="s">
        <v>155</v>
      </c>
      <c r="B131" s="65" t="s">
        <v>156</v>
      </c>
      <c r="C131" s="9">
        <f aca="true" t="shared" si="54" ref="C131:I131">SUM(C132)</f>
        <v>1140.6</v>
      </c>
      <c r="D131" s="9">
        <f t="shared" si="54"/>
        <v>0</v>
      </c>
      <c r="E131" s="9">
        <f t="shared" si="54"/>
        <v>1140.6</v>
      </c>
      <c r="F131" s="9">
        <f t="shared" si="54"/>
        <v>0</v>
      </c>
      <c r="G131" s="9">
        <f t="shared" si="54"/>
        <v>1140.6</v>
      </c>
      <c r="H131" s="9">
        <f t="shared" si="54"/>
        <v>0</v>
      </c>
      <c r="I131" s="9">
        <f t="shared" si="54"/>
        <v>1140.6</v>
      </c>
    </row>
    <row r="132" spans="1:9" ht="46.5" customHeight="1">
      <c r="A132" s="55" t="s">
        <v>157</v>
      </c>
      <c r="B132" s="62" t="s">
        <v>158</v>
      </c>
      <c r="C132" s="15">
        <v>1140.6</v>
      </c>
      <c r="D132" s="15"/>
      <c r="E132" s="15">
        <f>SUM(C132:D132)</f>
        <v>1140.6</v>
      </c>
      <c r="F132" s="15"/>
      <c r="G132" s="15">
        <f>SUM(E132:F132)</f>
        <v>1140.6</v>
      </c>
      <c r="H132" s="15"/>
      <c r="I132" s="15">
        <f>SUM(G132:H132)</f>
        <v>1140.6</v>
      </c>
    </row>
    <row r="133" spans="1:9" s="72" customFormat="1" ht="28.5" customHeight="1">
      <c r="A133" s="77" t="s">
        <v>180</v>
      </c>
      <c r="B133" s="78" t="s">
        <v>181</v>
      </c>
      <c r="C133" s="71">
        <f aca="true" t="shared" si="55" ref="C133:I134">SUM(C134)</f>
        <v>0</v>
      </c>
      <c r="D133" s="71">
        <f t="shared" si="55"/>
        <v>47.6</v>
      </c>
      <c r="E133" s="71">
        <f t="shared" si="55"/>
        <v>47.6</v>
      </c>
      <c r="F133" s="71">
        <f t="shared" si="55"/>
        <v>0</v>
      </c>
      <c r="G133" s="71">
        <f t="shared" si="55"/>
        <v>47.6</v>
      </c>
      <c r="H133" s="71">
        <f t="shared" si="55"/>
        <v>0</v>
      </c>
      <c r="I133" s="71">
        <f t="shared" si="55"/>
        <v>47.6</v>
      </c>
    </row>
    <row r="134" spans="1:9" s="74" customFormat="1" ht="54.75" customHeight="1">
      <c r="A134" s="66" t="s">
        <v>178</v>
      </c>
      <c r="B134" s="79" t="s">
        <v>182</v>
      </c>
      <c r="C134" s="73">
        <f t="shared" si="55"/>
        <v>0</v>
      </c>
      <c r="D134" s="73">
        <f t="shared" si="55"/>
        <v>47.6</v>
      </c>
      <c r="E134" s="73">
        <f t="shared" si="55"/>
        <v>47.6</v>
      </c>
      <c r="F134" s="73">
        <f t="shared" si="55"/>
        <v>0</v>
      </c>
      <c r="G134" s="73">
        <f t="shared" si="55"/>
        <v>47.6</v>
      </c>
      <c r="H134" s="73">
        <f t="shared" si="55"/>
        <v>0</v>
      </c>
      <c r="I134" s="73">
        <f t="shared" si="55"/>
        <v>47.6</v>
      </c>
    </row>
    <row r="135" spans="1:9" s="76" customFormat="1" ht="60" customHeight="1">
      <c r="A135" s="55" t="s">
        <v>179</v>
      </c>
      <c r="B135" s="61" t="s">
        <v>183</v>
      </c>
      <c r="C135" s="15"/>
      <c r="D135" s="15">
        <v>47.6</v>
      </c>
      <c r="E135" s="15">
        <f>SUM(C135:D135)</f>
        <v>47.6</v>
      </c>
      <c r="F135" s="15"/>
      <c r="G135" s="15">
        <f>SUM(E135:F135)</f>
        <v>47.6</v>
      </c>
      <c r="H135" s="15"/>
      <c r="I135" s="15">
        <f>SUM(G135:H135)</f>
        <v>47.6</v>
      </c>
    </row>
    <row r="136" spans="1:9" s="76" customFormat="1" ht="37.5" customHeight="1">
      <c r="A136" s="80" t="s">
        <v>184</v>
      </c>
      <c r="B136" s="81" t="s">
        <v>185</v>
      </c>
      <c r="C136" s="15">
        <f aca="true" t="shared" si="56" ref="C136:I136">SUM(C137)</f>
        <v>0</v>
      </c>
      <c r="D136" s="86">
        <f t="shared" si="56"/>
        <v>-97.7043</v>
      </c>
      <c r="E136" s="86">
        <f t="shared" si="56"/>
        <v>-97.7043</v>
      </c>
      <c r="F136" s="106">
        <f t="shared" si="56"/>
        <v>-63.12212</v>
      </c>
      <c r="G136" s="106">
        <f t="shared" si="56"/>
        <v>-160.82642</v>
      </c>
      <c r="H136" s="15">
        <f t="shared" si="56"/>
        <v>-29</v>
      </c>
      <c r="I136" s="106">
        <f t="shared" si="56"/>
        <v>-189.82642</v>
      </c>
    </row>
    <row r="137" spans="1:9" s="76" customFormat="1" ht="36" customHeight="1">
      <c r="A137" s="55" t="s">
        <v>186</v>
      </c>
      <c r="B137" s="82" t="s">
        <v>187</v>
      </c>
      <c r="C137" s="15"/>
      <c r="D137" s="86">
        <v>-97.7043</v>
      </c>
      <c r="E137" s="86">
        <f>SUM(C137:D137)</f>
        <v>-97.7043</v>
      </c>
      <c r="F137" s="106">
        <v>-63.12212</v>
      </c>
      <c r="G137" s="106">
        <f>SUM(E137:F137)</f>
        <v>-160.82642</v>
      </c>
      <c r="H137" s="15">
        <v>-29</v>
      </c>
      <c r="I137" s="106">
        <f>SUM(G137:H137)</f>
        <v>-189.82642</v>
      </c>
    </row>
    <row r="138" spans="1:9" ht="12.75">
      <c r="A138" s="43" t="s">
        <v>109</v>
      </c>
      <c r="B138" s="19"/>
      <c r="C138" s="6">
        <f aca="true" t="shared" si="57" ref="C138:I138">SUM(C15,C88)</f>
        <v>142431.50000000003</v>
      </c>
      <c r="D138" s="87">
        <f t="shared" si="57"/>
        <v>706.7957000000001</v>
      </c>
      <c r="E138" s="87">
        <f t="shared" si="57"/>
        <v>143138.29570000002</v>
      </c>
      <c r="F138" s="107">
        <f t="shared" si="57"/>
        <v>-112.62992000000008</v>
      </c>
      <c r="G138" s="107">
        <f t="shared" si="57"/>
        <v>143025.66578</v>
      </c>
      <c r="H138" s="6">
        <f t="shared" si="57"/>
        <v>213.70000000000002</v>
      </c>
      <c r="I138" s="107">
        <f t="shared" si="57"/>
        <v>143239.36578000002</v>
      </c>
    </row>
  </sheetData>
  <sheetProtection/>
  <mergeCells count="18">
    <mergeCell ref="A13:A14"/>
    <mergeCell ref="B13:B14"/>
    <mergeCell ref="C13:C14"/>
    <mergeCell ref="D13:D14"/>
    <mergeCell ref="E13:E14"/>
    <mergeCell ref="B7:I7"/>
    <mergeCell ref="B8:I8"/>
    <mergeCell ref="A10:I10"/>
    <mergeCell ref="F13:F14"/>
    <mergeCell ref="G13:G14"/>
    <mergeCell ref="H13:H14"/>
    <mergeCell ref="I13:I14"/>
    <mergeCell ref="B1:I1"/>
    <mergeCell ref="B2:I2"/>
    <mergeCell ref="B3:I3"/>
    <mergeCell ref="B4:I4"/>
    <mergeCell ref="B5:I5"/>
    <mergeCell ref="B6:I6"/>
  </mergeCells>
  <printOptions/>
  <pageMargins left="0.7874015748031497" right="0" top="0.3937007874015748" bottom="0" header="0.31496062992125984" footer="0"/>
  <pageSetup fitToHeight="1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9.7109375" style="1" customWidth="1"/>
    <col min="2" max="2" width="24.28125" style="1" customWidth="1"/>
    <col min="3" max="3" width="15.8515625" style="1" hidden="1" customWidth="1"/>
    <col min="4" max="4" width="11.7109375" style="1" hidden="1" customWidth="1"/>
    <col min="5" max="5" width="16.421875" style="1" hidden="1" customWidth="1"/>
    <col min="6" max="6" width="12.8515625" style="1" hidden="1" customWidth="1"/>
    <col min="7" max="7" width="16.57421875" style="1" hidden="1" customWidth="1"/>
    <col min="8" max="8" width="12.140625" style="1" hidden="1" customWidth="1"/>
    <col min="9" max="9" width="15.7109375" style="1" customWidth="1"/>
    <col min="10" max="10" width="12.57421875" style="1" customWidth="1"/>
    <col min="11" max="11" width="17.421875" style="1" customWidth="1"/>
    <col min="12" max="16384" width="9.140625" style="1" customWidth="1"/>
  </cols>
  <sheetData>
    <row r="1" spans="2:11" ht="15">
      <c r="B1" s="119" t="s">
        <v>189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5" customHeight="1">
      <c r="B2" s="119" t="s">
        <v>247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">
      <c r="B3" s="119" t="s">
        <v>189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2:11" ht="15" customHeight="1">
      <c r="B4" s="119" t="s">
        <v>241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2:11" ht="15">
      <c r="B5" s="119" t="s">
        <v>189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1" ht="15" customHeight="1">
      <c r="B6" s="119" t="s">
        <v>198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5">
      <c r="B7" s="119" t="s">
        <v>189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2:11" ht="15" customHeight="1">
      <c r="B8" s="119" t="s">
        <v>188</v>
      </c>
      <c r="C8" s="119"/>
      <c r="D8" s="119"/>
      <c r="E8" s="119"/>
      <c r="F8" s="119"/>
      <c r="G8" s="119"/>
      <c r="H8" s="119"/>
      <c r="I8" s="119"/>
      <c r="J8" s="119"/>
      <c r="K8" s="119"/>
    </row>
    <row r="9" spans="2:11" ht="15">
      <c r="B9" s="119" t="s">
        <v>169</v>
      </c>
      <c r="C9" s="119"/>
      <c r="D9" s="119"/>
      <c r="E9" s="119"/>
      <c r="F9" s="119"/>
      <c r="G9" s="119"/>
      <c r="H9" s="119"/>
      <c r="I9" s="119"/>
      <c r="J9" s="119"/>
      <c r="K9" s="119"/>
    </row>
    <row r="10" spans="2:11" ht="15" customHeight="1">
      <c r="B10" s="119" t="s">
        <v>172</v>
      </c>
      <c r="C10" s="119"/>
      <c r="D10" s="119"/>
      <c r="E10" s="119"/>
      <c r="F10" s="119"/>
      <c r="G10" s="119"/>
      <c r="H10" s="119"/>
      <c r="I10" s="119"/>
      <c r="J10" s="119"/>
      <c r="K10" s="119"/>
    </row>
    <row r="12" spans="1:11" ht="20.2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ht="12.75">
      <c r="A13" s="2"/>
    </row>
    <row r="14" ht="12.75">
      <c r="E14" s="1" t="s">
        <v>176</v>
      </c>
    </row>
    <row r="15" spans="1:11" ht="12.75">
      <c r="A15" s="122" t="s">
        <v>0</v>
      </c>
      <c r="B15" s="122" t="s">
        <v>1</v>
      </c>
      <c r="C15" s="124" t="s">
        <v>175</v>
      </c>
      <c r="D15" s="124" t="s">
        <v>174</v>
      </c>
      <c r="E15" s="126" t="s">
        <v>177</v>
      </c>
      <c r="F15" s="124" t="s">
        <v>174</v>
      </c>
      <c r="G15" s="126" t="s">
        <v>199</v>
      </c>
      <c r="H15" s="124" t="s">
        <v>174</v>
      </c>
      <c r="I15" s="126" t="s">
        <v>243</v>
      </c>
      <c r="J15" s="124" t="s">
        <v>174</v>
      </c>
      <c r="K15" s="126" t="s">
        <v>246</v>
      </c>
    </row>
    <row r="16" spans="1:11" ht="26.25" customHeight="1">
      <c r="A16" s="123"/>
      <c r="B16" s="123"/>
      <c r="C16" s="125"/>
      <c r="D16" s="125"/>
      <c r="E16" s="127"/>
      <c r="F16" s="125"/>
      <c r="G16" s="127"/>
      <c r="H16" s="125"/>
      <c r="I16" s="127"/>
      <c r="J16" s="125"/>
      <c r="K16" s="127"/>
    </row>
    <row r="17" spans="1:11" ht="15.75">
      <c r="A17" s="3" t="s">
        <v>2</v>
      </c>
      <c r="B17" s="4" t="s">
        <v>3</v>
      </c>
      <c r="C17" s="5">
        <f aca="true" t="shared" si="0" ref="C17:I17">SUM(C18,C25,C30,C33,C40,C52,C68,C61,C72,C79,C87)</f>
        <v>21070.399999999998</v>
      </c>
      <c r="D17" s="5">
        <f t="shared" si="0"/>
        <v>-13.199999999999989</v>
      </c>
      <c r="E17" s="5">
        <f t="shared" si="0"/>
        <v>21057.199999999997</v>
      </c>
      <c r="F17" s="105">
        <f t="shared" si="0"/>
        <v>301.3142</v>
      </c>
      <c r="G17" s="105">
        <f t="shared" si="0"/>
        <v>21358.514199999998</v>
      </c>
      <c r="H17" s="5">
        <f t="shared" si="0"/>
        <v>147.3</v>
      </c>
      <c r="I17" s="105">
        <f t="shared" si="0"/>
        <v>21505.814199999997</v>
      </c>
      <c r="J17" s="5">
        <f>SUM(J18,J25,J30,J33,J40,J52,J68,J61,J72,J79,J87)</f>
        <v>287.40000000000003</v>
      </c>
      <c r="K17" s="105">
        <f>SUM(K18,K25,K30,K33,K40,K52,K68,K61,K72,K79,K87)</f>
        <v>21793.214199999995</v>
      </c>
    </row>
    <row r="18" spans="1:11" ht="12.75">
      <c r="A18" s="4" t="s">
        <v>4</v>
      </c>
      <c r="B18" s="4" t="s">
        <v>5</v>
      </c>
      <c r="C18" s="6">
        <f aca="true" t="shared" si="1" ref="C18:K18">SUM(C19)</f>
        <v>12647.099999999999</v>
      </c>
      <c r="D18" s="6">
        <f t="shared" si="1"/>
        <v>0</v>
      </c>
      <c r="E18" s="6">
        <f t="shared" si="1"/>
        <v>12647.099999999999</v>
      </c>
      <c r="F18" s="6">
        <f t="shared" si="1"/>
        <v>0</v>
      </c>
      <c r="G18" s="6">
        <f t="shared" si="1"/>
        <v>12647.099999999999</v>
      </c>
      <c r="H18" s="6">
        <f t="shared" si="1"/>
        <v>0</v>
      </c>
      <c r="I18" s="6">
        <f t="shared" si="1"/>
        <v>12647.099999999999</v>
      </c>
      <c r="J18" s="6">
        <f t="shared" si="1"/>
        <v>0</v>
      </c>
      <c r="K18" s="6">
        <f t="shared" si="1"/>
        <v>12647.099999999999</v>
      </c>
    </row>
    <row r="19" spans="1:11" ht="17.25" customHeight="1">
      <c r="A19" s="7" t="s">
        <v>6</v>
      </c>
      <c r="B19" s="8" t="s">
        <v>7</v>
      </c>
      <c r="C19" s="9">
        <f>SUM(C20,C24)</f>
        <v>12647.099999999999</v>
      </c>
      <c r="D19" s="9">
        <f>SUM(D20,D22,D23,D24)</f>
        <v>0</v>
      </c>
      <c r="E19" s="9">
        <f>SUM(E22:E23)</f>
        <v>12647.099999999999</v>
      </c>
      <c r="F19" s="9">
        <f>SUM(F20,F22,F23,F24)</f>
        <v>0</v>
      </c>
      <c r="G19" s="9">
        <f>SUM(G22:G23)</f>
        <v>12647.099999999999</v>
      </c>
      <c r="H19" s="9">
        <f>SUM(H20,H22,H23,H24)</f>
        <v>0</v>
      </c>
      <c r="I19" s="9">
        <f>SUM(I22:I23)</f>
        <v>12647.099999999999</v>
      </c>
      <c r="J19" s="9">
        <f>SUM(J20,J22,J23,J24)</f>
        <v>0</v>
      </c>
      <c r="K19" s="9">
        <f>SUM(K22:K23)</f>
        <v>12647.099999999999</v>
      </c>
    </row>
    <row r="20" spans="1:11" ht="37.5" customHeight="1">
      <c r="A20" s="10" t="s">
        <v>8</v>
      </c>
      <c r="B20" s="11" t="s">
        <v>9</v>
      </c>
      <c r="C20" s="12">
        <f>SUM(C21)</f>
        <v>12618.3</v>
      </c>
      <c r="D20" s="12">
        <f>SUM(D21)</f>
        <v>-12618.3</v>
      </c>
      <c r="E20" s="12">
        <f>SUM(C20:D20)</f>
        <v>0</v>
      </c>
      <c r="F20" s="12">
        <f>SUM(F21)</f>
        <v>0</v>
      </c>
      <c r="G20" s="12">
        <f>SUM(E20:F20)</f>
        <v>0</v>
      </c>
      <c r="H20" s="12">
        <f>SUM(H21)</f>
        <v>0</v>
      </c>
      <c r="I20" s="12">
        <f>SUM(G20:H20)</f>
        <v>0</v>
      </c>
      <c r="J20" s="12">
        <f>SUM(J21)</f>
        <v>0</v>
      </c>
      <c r="K20" s="12">
        <f>SUM(I20:J20)</f>
        <v>0</v>
      </c>
    </row>
    <row r="21" spans="1:11" ht="84.75" customHeight="1">
      <c r="A21" s="13" t="s">
        <v>10</v>
      </c>
      <c r="B21" s="27" t="s">
        <v>11</v>
      </c>
      <c r="C21" s="15">
        <v>12618.3</v>
      </c>
      <c r="D21" s="15">
        <v>-12618.3</v>
      </c>
      <c r="E21" s="15">
        <f>SUM(C21:D21)</f>
        <v>0</v>
      </c>
      <c r="F21" s="15"/>
      <c r="G21" s="15">
        <f>SUM(E21:F21)</f>
        <v>0</v>
      </c>
      <c r="H21" s="15"/>
      <c r="I21" s="15">
        <f>SUM(G21:H21)</f>
        <v>0</v>
      </c>
      <c r="J21" s="15"/>
      <c r="K21" s="15">
        <f>SUM(I21:J21)</f>
        <v>0</v>
      </c>
    </row>
    <row r="22" spans="1:11" ht="61.5" customHeight="1">
      <c r="A22" s="90" t="s">
        <v>200</v>
      </c>
      <c r="B22" s="88" t="s">
        <v>194</v>
      </c>
      <c r="D22" s="89">
        <v>12618.3</v>
      </c>
      <c r="E22" s="89">
        <f>SUM(C22:D22)</f>
        <v>12618.3</v>
      </c>
      <c r="F22" s="89"/>
      <c r="G22" s="89">
        <f>SUM(E22:F22)</f>
        <v>12618.3</v>
      </c>
      <c r="H22" s="89"/>
      <c r="I22" s="89">
        <f>SUM(G22:H22)</f>
        <v>12618.3</v>
      </c>
      <c r="J22" s="89"/>
      <c r="K22" s="89">
        <f>SUM(I22:J22)</f>
        <v>12618.3</v>
      </c>
    </row>
    <row r="23" spans="1:11" ht="69.75" customHeight="1">
      <c r="A23" s="16" t="s">
        <v>196</v>
      </c>
      <c r="B23" s="70" t="s">
        <v>195</v>
      </c>
      <c r="C23" s="12"/>
      <c r="D23" s="12">
        <v>28.8</v>
      </c>
      <c r="E23" s="12">
        <f>SUM(C23:D23)</f>
        <v>28.8</v>
      </c>
      <c r="F23" s="12"/>
      <c r="G23" s="12">
        <f>SUM(E23:F23)</f>
        <v>28.8</v>
      </c>
      <c r="H23" s="12"/>
      <c r="I23" s="12">
        <f>SUM(G23:H23)</f>
        <v>28.8</v>
      </c>
      <c r="J23" s="12"/>
      <c r="K23" s="12">
        <f>SUM(I23:J23)</f>
        <v>28.8</v>
      </c>
    </row>
    <row r="24" spans="1:11" ht="51" customHeight="1">
      <c r="A24" s="16" t="s">
        <v>12</v>
      </c>
      <c r="B24" s="70" t="s">
        <v>168</v>
      </c>
      <c r="C24" s="12">
        <v>28.8</v>
      </c>
      <c r="D24" s="12">
        <v>-28.8</v>
      </c>
      <c r="E24" s="12">
        <f>SUM(C24:D24)</f>
        <v>0</v>
      </c>
      <c r="F24" s="12"/>
      <c r="G24" s="12">
        <f>SUM(E24:F24)</f>
        <v>0</v>
      </c>
      <c r="H24" s="12"/>
      <c r="I24" s="12">
        <f>SUM(G24:H24)</f>
        <v>0</v>
      </c>
      <c r="J24" s="12"/>
      <c r="K24" s="12">
        <f>SUM(I24:J24)</f>
        <v>0</v>
      </c>
    </row>
    <row r="25" spans="1:11" ht="18" customHeight="1">
      <c r="A25" s="17" t="s">
        <v>13</v>
      </c>
      <c r="B25" s="4" t="s">
        <v>14</v>
      </c>
      <c r="C25" s="6">
        <f aca="true" t="shared" si="2" ref="C25:I25">SUM(C26,C28)</f>
        <v>1643.8</v>
      </c>
      <c r="D25" s="6">
        <f t="shared" si="2"/>
        <v>0</v>
      </c>
      <c r="E25" s="6">
        <f t="shared" si="2"/>
        <v>1643.8</v>
      </c>
      <c r="F25" s="6">
        <f t="shared" si="2"/>
        <v>0</v>
      </c>
      <c r="G25" s="6">
        <f t="shared" si="2"/>
        <v>1643.8</v>
      </c>
      <c r="H25" s="6">
        <f t="shared" si="2"/>
        <v>0</v>
      </c>
      <c r="I25" s="6">
        <f t="shared" si="2"/>
        <v>1643.8</v>
      </c>
      <c r="J25" s="6">
        <f>SUM(J26,J28)</f>
        <v>0</v>
      </c>
      <c r="K25" s="6">
        <f>SUM(K26,K28)</f>
        <v>1643.8</v>
      </c>
    </row>
    <row r="26" spans="1:11" ht="24.75" customHeight="1">
      <c r="A26" s="18" t="s">
        <v>15</v>
      </c>
      <c r="B26" s="19" t="s">
        <v>16</v>
      </c>
      <c r="C26" s="9">
        <f aca="true" t="shared" si="3" ref="C26:K26">SUM(C27:C27)</f>
        <v>1600</v>
      </c>
      <c r="D26" s="9">
        <f t="shared" si="3"/>
        <v>0</v>
      </c>
      <c r="E26" s="9">
        <f t="shared" si="3"/>
        <v>1600</v>
      </c>
      <c r="F26" s="9">
        <f t="shared" si="3"/>
        <v>0</v>
      </c>
      <c r="G26" s="9">
        <f t="shared" si="3"/>
        <v>1600</v>
      </c>
      <c r="H26" s="9">
        <f t="shared" si="3"/>
        <v>0</v>
      </c>
      <c r="I26" s="9">
        <f t="shared" si="3"/>
        <v>1600</v>
      </c>
      <c r="J26" s="9">
        <f t="shared" si="3"/>
        <v>0</v>
      </c>
      <c r="K26" s="9">
        <f t="shared" si="3"/>
        <v>1600</v>
      </c>
    </row>
    <row r="27" spans="1:11" ht="24.75" customHeight="1">
      <c r="A27" s="20" t="s">
        <v>17</v>
      </c>
      <c r="B27" s="21" t="s">
        <v>141</v>
      </c>
      <c r="C27" s="15">
        <v>1600</v>
      </c>
      <c r="D27" s="15"/>
      <c r="E27" s="15">
        <f>SUM(C27:D27)</f>
        <v>1600</v>
      </c>
      <c r="F27" s="15"/>
      <c r="G27" s="15">
        <f>SUM(E27:F27)</f>
        <v>1600</v>
      </c>
      <c r="H27" s="15"/>
      <c r="I27" s="15">
        <f>SUM(G27:H27)</f>
        <v>1600</v>
      </c>
      <c r="J27" s="15"/>
      <c r="K27" s="15">
        <f>SUM(I27:J27)</f>
        <v>1600</v>
      </c>
    </row>
    <row r="28" spans="1:11" ht="15" customHeight="1">
      <c r="A28" s="18" t="s">
        <v>18</v>
      </c>
      <c r="B28" s="19" t="s">
        <v>19</v>
      </c>
      <c r="C28" s="9">
        <f aca="true" t="shared" si="4" ref="C28:K28">SUM(C29:C29)</f>
        <v>43.8</v>
      </c>
      <c r="D28" s="9">
        <f t="shared" si="4"/>
        <v>0</v>
      </c>
      <c r="E28" s="9">
        <f t="shared" si="4"/>
        <v>43.8</v>
      </c>
      <c r="F28" s="9">
        <f t="shared" si="4"/>
        <v>0</v>
      </c>
      <c r="G28" s="9">
        <f t="shared" si="4"/>
        <v>43.8</v>
      </c>
      <c r="H28" s="9">
        <f t="shared" si="4"/>
        <v>0</v>
      </c>
      <c r="I28" s="9">
        <f t="shared" si="4"/>
        <v>43.8</v>
      </c>
      <c r="J28" s="9">
        <f t="shared" si="4"/>
        <v>0</v>
      </c>
      <c r="K28" s="9">
        <f t="shared" si="4"/>
        <v>43.8</v>
      </c>
    </row>
    <row r="29" spans="1:11" ht="16.5" customHeight="1">
      <c r="A29" s="20" t="s">
        <v>18</v>
      </c>
      <c r="B29" s="21" t="s">
        <v>142</v>
      </c>
      <c r="C29" s="15">
        <v>43.8</v>
      </c>
      <c r="D29" s="15"/>
      <c r="E29" s="15">
        <f>SUM(C29:D29)</f>
        <v>43.8</v>
      </c>
      <c r="F29" s="15"/>
      <c r="G29" s="15">
        <f>SUM(E29:F29)</f>
        <v>43.8</v>
      </c>
      <c r="H29" s="15"/>
      <c r="I29" s="15">
        <f>SUM(G29:H29)</f>
        <v>43.8</v>
      </c>
      <c r="J29" s="15"/>
      <c r="K29" s="15">
        <f>SUM(I29:J29)</f>
        <v>43.8</v>
      </c>
    </row>
    <row r="30" spans="1:11" ht="15" customHeight="1">
      <c r="A30" s="17" t="s">
        <v>20</v>
      </c>
      <c r="B30" s="22" t="s">
        <v>21</v>
      </c>
      <c r="C30" s="6">
        <f aca="true" t="shared" si="5" ref="C30:K31">SUM(C31)</f>
        <v>2</v>
      </c>
      <c r="D30" s="6">
        <f t="shared" si="5"/>
        <v>0</v>
      </c>
      <c r="E30" s="6">
        <f t="shared" si="5"/>
        <v>2</v>
      </c>
      <c r="F30" s="6">
        <f t="shared" si="5"/>
        <v>0</v>
      </c>
      <c r="G30" s="6">
        <f t="shared" si="5"/>
        <v>2</v>
      </c>
      <c r="H30" s="6">
        <f t="shared" si="5"/>
        <v>0</v>
      </c>
      <c r="I30" s="6">
        <f t="shared" si="5"/>
        <v>2</v>
      </c>
      <c r="J30" s="6">
        <f t="shared" si="5"/>
        <v>0</v>
      </c>
      <c r="K30" s="6">
        <f t="shared" si="5"/>
        <v>2</v>
      </c>
    </row>
    <row r="31" spans="1:11" ht="15" customHeight="1">
      <c r="A31" s="18" t="s">
        <v>22</v>
      </c>
      <c r="B31" s="8" t="s">
        <v>23</v>
      </c>
      <c r="C31" s="9">
        <f t="shared" si="5"/>
        <v>2</v>
      </c>
      <c r="D31" s="9">
        <f t="shared" si="5"/>
        <v>0</v>
      </c>
      <c r="E31" s="9">
        <f t="shared" si="5"/>
        <v>2</v>
      </c>
      <c r="F31" s="9">
        <f t="shared" si="5"/>
        <v>0</v>
      </c>
      <c r="G31" s="9">
        <f t="shared" si="5"/>
        <v>2</v>
      </c>
      <c r="H31" s="9">
        <f t="shared" si="5"/>
        <v>0</v>
      </c>
      <c r="I31" s="9">
        <f t="shared" si="5"/>
        <v>2</v>
      </c>
      <c r="J31" s="9">
        <f t="shared" si="5"/>
        <v>0</v>
      </c>
      <c r="K31" s="9">
        <f t="shared" si="5"/>
        <v>2</v>
      </c>
    </row>
    <row r="32" spans="1:11" ht="39" customHeight="1">
      <c r="A32" s="23" t="s">
        <v>24</v>
      </c>
      <c r="B32" s="24" t="s">
        <v>25</v>
      </c>
      <c r="C32" s="15">
        <v>2</v>
      </c>
      <c r="D32" s="15"/>
      <c r="E32" s="15">
        <f>SUM(C32:D32)</f>
        <v>2</v>
      </c>
      <c r="F32" s="15"/>
      <c r="G32" s="15">
        <f>SUM(E32:F32)</f>
        <v>2</v>
      </c>
      <c r="H32" s="15"/>
      <c r="I32" s="15">
        <f>SUM(G32:H32)</f>
        <v>2</v>
      </c>
      <c r="J32" s="15"/>
      <c r="K32" s="15">
        <f>SUM(I32:J32)</f>
        <v>2</v>
      </c>
    </row>
    <row r="33" spans="1:11" ht="15.75" customHeight="1">
      <c r="A33" s="17" t="s">
        <v>26</v>
      </c>
      <c r="B33" s="4" t="s">
        <v>27</v>
      </c>
      <c r="C33" s="6">
        <f aca="true" t="shared" si="6" ref="C33:I33">SUM(C34,C36)</f>
        <v>617</v>
      </c>
      <c r="D33" s="6">
        <f t="shared" si="6"/>
        <v>-231</v>
      </c>
      <c r="E33" s="6">
        <f t="shared" si="6"/>
        <v>386</v>
      </c>
      <c r="F33" s="6">
        <f t="shared" si="6"/>
        <v>0</v>
      </c>
      <c r="G33" s="6">
        <f t="shared" si="6"/>
        <v>386</v>
      </c>
      <c r="H33" s="6">
        <f t="shared" si="6"/>
        <v>0</v>
      </c>
      <c r="I33" s="6">
        <f t="shared" si="6"/>
        <v>386</v>
      </c>
      <c r="J33" s="6">
        <f>SUM(J34,J36)</f>
        <v>0</v>
      </c>
      <c r="K33" s="6">
        <f>SUM(K34,K36)</f>
        <v>386</v>
      </c>
    </row>
    <row r="34" spans="1:11" ht="32.25" customHeight="1">
      <c r="A34" s="18" t="s">
        <v>28</v>
      </c>
      <c r="B34" s="25" t="s">
        <v>29</v>
      </c>
      <c r="C34" s="9">
        <f aca="true" t="shared" si="7" ref="C34:K34">SUM(C35)</f>
        <v>383</v>
      </c>
      <c r="D34" s="9">
        <f t="shared" si="7"/>
        <v>0</v>
      </c>
      <c r="E34" s="9">
        <f t="shared" si="7"/>
        <v>383</v>
      </c>
      <c r="F34" s="9">
        <f t="shared" si="7"/>
        <v>0</v>
      </c>
      <c r="G34" s="9">
        <f t="shared" si="7"/>
        <v>383</v>
      </c>
      <c r="H34" s="9">
        <f t="shared" si="7"/>
        <v>0</v>
      </c>
      <c r="I34" s="9">
        <f t="shared" si="7"/>
        <v>383</v>
      </c>
      <c r="J34" s="9">
        <f t="shared" si="7"/>
        <v>0</v>
      </c>
      <c r="K34" s="9">
        <f t="shared" si="7"/>
        <v>383</v>
      </c>
    </row>
    <row r="35" spans="1:11" ht="47.25" customHeight="1">
      <c r="A35" s="26" t="s">
        <v>30</v>
      </c>
      <c r="B35" s="25" t="s">
        <v>31</v>
      </c>
      <c r="C35" s="12">
        <v>383</v>
      </c>
      <c r="D35" s="12"/>
      <c r="E35" s="12">
        <f>SUM(C35:D35)</f>
        <v>383</v>
      </c>
      <c r="F35" s="12"/>
      <c r="G35" s="12">
        <f>SUM(E35:F35)</f>
        <v>383</v>
      </c>
      <c r="H35" s="12"/>
      <c r="I35" s="12">
        <f>SUM(G35:H35)</f>
        <v>383</v>
      </c>
      <c r="J35" s="12"/>
      <c r="K35" s="12">
        <f>SUM(I35:J35)</f>
        <v>383</v>
      </c>
    </row>
    <row r="36" spans="1:11" ht="40.5" customHeight="1">
      <c r="A36" s="18" t="s">
        <v>32</v>
      </c>
      <c r="B36" s="19" t="s">
        <v>33</v>
      </c>
      <c r="C36" s="9">
        <f aca="true" t="shared" si="8" ref="C36:I36">SUM(C37,C39)</f>
        <v>234</v>
      </c>
      <c r="D36" s="9">
        <f t="shared" si="8"/>
        <v>-231</v>
      </c>
      <c r="E36" s="9">
        <f t="shared" si="8"/>
        <v>3</v>
      </c>
      <c r="F36" s="9">
        <f t="shared" si="8"/>
        <v>0</v>
      </c>
      <c r="G36" s="9">
        <f t="shared" si="8"/>
        <v>3</v>
      </c>
      <c r="H36" s="9">
        <f t="shared" si="8"/>
        <v>0</v>
      </c>
      <c r="I36" s="9">
        <f t="shared" si="8"/>
        <v>3</v>
      </c>
      <c r="J36" s="9">
        <f>SUM(J37,J39)</f>
        <v>0</v>
      </c>
      <c r="K36" s="9">
        <f>SUM(K37,K39)</f>
        <v>3</v>
      </c>
    </row>
    <row r="37" spans="1:11" ht="61.5" customHeight="1">
      <c r="A37" s="26" t="s">
        <v>143</v>
      </c>
      <c r="B37" s="11" t="s">
        <v>34</v>
      </c>
      <c r="C37" s="12">
        <f aca="true" t="shared" si="9" ref="C37:K37">SUM(C38)</f>
        <v>231</v>
      </c>
      <c r="D37" s="12">
        <f t="shared" si="9"/>
        <v>-231</v>
      </c>
      <c r="E37" s="12">
        <f t="shared" si="9"/>
        <v>0</v>
      </c>
      <c r="F37" s="12">
        <f t="shared" si="9"/>
        <v>0</v>
      </c>
      <c r="G37" s="12">
        <f t="shared" si="9"/>
        <v>0</v>
      </c>
      <c r="H37" s="12">
        <f t="shared" si="9"/>
        <v>0</v>
      </c>
      <c r="I37" s="12">
        <f t="shared" si="9"/>
        <v>0</v>
      </c>
      <c r="J37" s="12">
        <f t="shared" si="9"/>
        <v>0</v>
      </c>
      <c r="K37" s="12">
        <f t="shared" si="9"/>
        <v>0</v>
      </c>
    </row>
    <row r="38" spans="1:11" ht="58.5" customHeight="1">
      <c r="A38" s="55" t="s">
        <v>144</v>
      </c>
      <c r="B38" s="27" t="s">
        <v>145</v>
      </c>
      <c r="C38" s="15">
        <v>231</v>
      </c>
      <c r="D38" s="15">
        <v>-231</v>
      </c>
      <c r="E38" s="15">
        <f>SUM(C38:D38)</f>
        <v>0</v>
      </c>
      <c r="F38" s="15"/>
      <c r="G38" s="15">
        <f>SUM(E38:F38)</f>
        <v>0</v>
      </c>
      <c r="H38" s="15"/>
      <c r="I38" s="15">
        <f>SUM(G38:H38)</f>
        <v>0</v>
      </c>
      <c r="J38" s="15"/>
      <c r="K38" s="15">
        <f>SUM(I38:J38)</f>
        <v>0</v>
      </c>
    </row>
    <row r="39" spans="1:11" ht="25.5" customHeight="1">
      <c r="A39" s="64" t="s">
        <v>35</v>
      </c>
      <c r="B39" s="11" t="s">
        <v>36</v>
      </c>
      <c r="C39" s="12">
        <v>3</v>
      </c>
      <c r="D39" s="12"/>
      <c r="E39" s="12">
        <f>SUM(C39:D39)</f>
        <v>3</v>
      </c>
      <c r="F39" s="12"/>
      <c r="G39" s="12">
        <f>SUM(E39:F39)</f>
        <v>3</v>
      </c>
      <c r="H39" s="12"/>
      <c r="I39" s="12">
        <f>SUM(G39:H39)</f>
        <v>3</v>
      </c>
      <c r="J39" s="12"/>
      <c r="K39" s="12">
        <f>SUM(I39:J39)</f>
        <v>3</v>
      </c>
    </row>
    <row r="40" spans="1:11" ht="39.75" customHeight="1">
      <c r="A40" s="28" t="s">
        <v>37</v>
      </c>
      <c r="B40" s="29" t="s">
        <v>38</v>
      </c>
      <c r="C40" s="6">
        <f aca="true" t="shared" si="10" ref="C40:I40">SUM(C41,C45,C47)</f>
        <v>55.4</v>
      </c>
      <c r="D40" s="6">
        <f t="shared" si="10"/>
        <v>0</v>
      </c>
      <c r="E40" s="6">
        <f t="shared" si="10"/>
        <v>55.4</v>
      </c>
      <c r="F40" s="6">
        <f t="shared" si="10"/>
        <v>0</v>
      </c>
      <c r="G40" s="6">
        <f t="shared" si="10"/>
        <v>55.4</v>
      </c>
      <c r="H40" s="6">
        <f t="shared" si="10"/>
        <v>0</v>
      </c>
      <c r="I40" s="6">
        <f t="shared" si="10"/>
        <v>55.4</v>
      </c>
      <c r="J40" s="6">
        <f>SUM(J41,J45,J47)</f>
        <v>0</v>
      </c>
      <c r="K40" s="6">
        <f>SUM(K41,K45,K47)</f>
        <v>55.4</v>
      </c>
    </row>
    <row r="41" spans="1:11" ht="12" customHeight="1">
      <c r="A41" s="30" t="s">
        <v>39</v>
      </c>
      <c r="B41" s="31" t="s">
        <v>40</v>
      </c>
      <c r="C41" s="9">
        <f aca="true" t="shared" si="11" ref="C41:I41">SUM(C42:C43)</f>
        <v>49</v>
      </c>
      <c r="D41" s="9">
        <f t="shared" si="11"/>
        <v>0</v>
      </c>
      <c r="E41" s="9">
        <f t="shared" si="11"/>
        <v>49</v>
      </c>
      <c r="F41" s="9">
        <f t="shared" si="11"/>
        <v>0</v>
      </c>
      <c r="G41" s="9">
        <f t="shared" si="11"/>
        <v>49</v>
      </c>
      <c r="H41" s="9">
        <f t="shared" si="11"/>
        <v>0</v>
      </c>
      <c r="I41" s="9">
        <f t="shared" si="11"/>
        <v>49</v>
      </c>
      <c r="J41" s="9">
        <f>SUM(J42:J43)</f>
        <v>0</v>
      </c>
      <c r="K41" s="9">
        <f>SUM(K42:K43)</f>
        <v>49</v>
      </c>
    </row>
    <row r="42" spans="1:11" ht="12" customHeight="1">
      <c r="A42" s="34" t="s">
        <v>41</v>
      </c>
      <c r="B42" s="35" t="s">
        <v>42</v>
      </c>
      <c r="C42" s="12">
        <v>7</v>
      </c>
      <c r="D42" s="12"/>
      <c r="E42" s="12">
        <f>SUM(C42:D42)</f>
        <v>7</v>
      </c>
      <c r="F42" s="12"/>
      <c r="G42" s="12">
        <f>SUM(E42:F42)</f>
        <v>7</v>
      </c>
      <c r="H42" s="12"/>
      <c r="I42" s="12">
        <f>SUM(G42:H42)</f>
        <v>7</v>
      </c>
      <c r="J42" s="12"/>
      <c r="K42" s="12">
        <f>SUM(I42:J42)</f>
        <v>7</v>
      </c>
    </row>
    <row r="43" spans="1:11" ht="23.25" customHeight="1">
      <c r="A43" s="34" t="s">
        <v>43</v>
      </c>
      <c r="B43" s="35" t="s">
        <v>44</v>
      </c>
      <c r="C43" s="12">
        <f aca="true" t="shared" si="12" ref="C43:K43">SUM(C44)</f>
        <v>42</v>
      </c>
      <c r="D43" s="12">
        <f t="shared" si="12"/>
        <v>0</v>
      </c>
      <c r="E43" s="12">
        <f t="shared" si="12"/>
        <v>42</v>
      </c>
      <c r="F43" s="12">
        <f t="shared" si="12"/>
        <v>0</v>
      </c>
      <c r="G43" s="12">
        <f t="shared" si="12"/>
        <v>42</v>
      </c>
      <c r="H43" s="12">
        <f t="shared" si="12"/>
        <v>0</v>
      </c>
      <c r="I43" s="12">
        <f t="shared" si="12"/>
        <v>42</v>
      </c>
      <c r="J43" s="12">
        <f t="shared" si="12"/>
        <v>0</v>
      </c>
      <c r="K43" s="12">
        <f t="shared" si="12"/>
        <v>42</v>
      </c>
    </row>
    <row r="44" spans="1:11" ht="24" customHeight="1">
      <c r="A44" s="32" t="s">
        <v>45</v>
      </c>
      <c r="B44" s="33" t="s">
        <v>146</v>
      </c>
      <c r="C44" s="15">
        <v>42</v>
      </c>
      <c r="D44" s="15"/>
      <c r="E44" s="15">
        <f>SUM(C44:D44)</f>
        <v>42</v>
      </c>
      <c r="F44" s="15"/>
      <c r="G44" s="15">
        <f>SUM(E44:F44)</f>
        <v>42</v>
      </c>
      <c r="H44" s="15"/>
      <c r="I44" s="15">
        <f>SUM(G44:H44)</f>
        <v>42</v>
      </c>
      <c r="J44" s="15"/>
      <c r="K44" s="15">
        <f>SUM(I44:J44)</f>
        <v>42</v>
      </c>
    </row>
    <row r="45" spans="1:11" ht="22.5" customHeight="1">
      <c r="A45" s="30" t="s">
        <v>46</v>
      </c>
      <c r="B45" s="31" t="s">
        <v>47</v>
      </c>
      <c r="C45" s="9">
        <f aca="true" t="shared" si="13" ref="C45:K45">SUM(C46)</f>
        <v>2.4</v>
      </c>
      <c r="D45" s="9">
        <f t="shared" si="13"/>
        <v>0</v>
      </c>
      <c r="E45" s="9">
        <f t="shared" si="13"/>
        <v>2.4</v>
      </c>
      <c r="F45" s="9">
        <f t="shared" si="13"/>
        <v>0</v>
      </c>
      <c r="G45" s="9">
        <f t="shared" si="13"/>
        <v>2.4</v>
      </c>
      <c r="H45" s="9">
        <f t="shared" si="13"/>
        <v>0</v>
      </c>
      <c r="I45" s="9">
        <f t="shared" si="13"/>
        <v>2.4</v>
      </c>
      <c r="J45" s="9">
        <f t="shared" si="13"/>
        <v>0</v>
      </c>
      <c r="K45" s="9">
        <f t="shared" si="13"/>
        <v>2.4</v>
      </c>
    </row>
    <row r="46" spans="1:11" ht="12" customHeight="1">
      <c r="A46" s="34" t="s">
        <v>48</v>
      </c>
      <c r="B46" s="35" t="s">
        <v>49</v>
      </c>
      <c r="C46" s="12">
        <v>2.4</v>
      </c>
      <c r="D46" s="12"/>
      <c r="E46" s="12">
        <f>SUM(C46:D46)</f>
        <v>2.4</v>
      </c>
      <c r="F46" s="12"/>
      <c r="G46" s="12">
        <f>SUM(E46:F46)</f>
        <v>2.4</v>
      </c>
      <c r="H46" s="12"/>
      <c r="I46" s="12">
        <f>SUM(G46:H46)</f>
        <v>2.4</v>
      </c>
      <c r="J46" s="12"/>
      <c r="K46" s="12">
        <f>SUM(I46:J46)</f>
        <v>2.4</v>
      </c>
    </row>
    <row r="47" spans="1:11" ht="24.75" customHeight="1">
      <c r="A47" s="30" t="s">
        <v>50</v>
      </c>
      <c r="B47" s="31" t="s">
        <v>51</v>
      </c>
      <c r="C47" s="9">
        <f aca="true" t="shared" si="14" ref="C47:I47">SUM(C48,C50)</f>
        <v>4</v>
      </c>
      <c r="D47" s="9">
        <f t="shared" si="14"/>
        <v>0</v>
      </c>
      <c r="E47" s="9">
        <f t="shared" si="14"/>
        <v>4</v>
      </c>
      <c r="F47" s="9">
        <f t="shared" si="14"/>
        <v>0</v>
      </c>
      <c r="G47" s="9">
        <f t="shared" si="14"/>
        <v>4</v>
      </c>
      <c r="H47" s="9">
        <f t="shared" si="14"/>
        <v>0</v>
      </c>
      <c r="I47" s="9">
        <f t="shared" si="14"/>
        <v>4</v>
      </c>
      <c r="J47" s="9">
        <f>SUM(J48,J50)</f>
        <v>0</v>
      </c>
      <c r="K47" s="9">
        <f>SUM(K48,K50)</f>
        <v>4</v>
      </c>
    </row>
    <row r="48" spans="1:11" ht="38.25" customHeight="1">
      <c r="A48" s="34" t="s">
        <v>52</v>
      </c>
      <c r="B48" s="35" t="s">
        <v>53</v>
      </c>
      <c r="C48" s="12">
        <f aca="true" t="shared" si="15" ref="C48:K48">SUM(C49)</f>
        <v>2</v>
      </c>
      <c r="D48" s="12">
        <f t="shared" si="15"/>
        <v>0</v>
      </c>
      <c r="E48" s="12">
        <f t="shared" si="15"/>
        <v>2</v>
      </c>
      <c r="F48" s="12">
        <f t="shared" si="15"/>
        <v>0</v>
      </c>
      <c r="G48" s="12">
        <f t="shared" si="15"/>
        <v>2</v>
      </c>
      <c r="H48" s="12">
        <f t="shared" si="15"/>
        <v>0</v>
      </c>
      <c r="I48" s="12">
        <f t="shared" si="15"/>
        <v>2</v>
      </c>
      <c r="J48" s="12">
        <f t="shared" si="15"/>
        <v>0</v>
      </c>
      <c r="K48" s="12">
        <f t="shared" si="15"/>
        <v>2</v>
      </c>
    </row>
    <row r="49" spans="1:11" ht="49.5" customHeight="1">
      <c r="A49" s="32" t="s">
        <v>54</v>
      </c>
      <c r="B49" s="33" t="s">
        <v>147</v>
      </c>
      <c r="C49" s="15">
        <v>2</v>
      </c>
      <c r="D49" s="15"/>
      <c r="E49" s="15">
        <f>SUM(C49:D49)</f>
        <v>2</v>
      </c>
      <c r="F49" s="15"/>
      <c r="G49" s="15">
        <f>SUM(E49:F49)</f>
        <v>2</v>
      </c>
      <c r="H49" s="15"/>
      <c r="I49" s="15">
        <f>SUM(G49:H49)</f>
        <v>2</v>
      </c>
      <c r="J49" s="15"/>
      <c r="K49" s="15">
        <f>SUM(I49:J49)</f>
        <v>2</v>
      </c>
    </row>
    <row r="50" spans="1:11" ht="12" customHeight="1">
      <c r="A50" s="34" t="s">
        <v>55</v>
      </c>
      <c r="B50" s="35" t="s">
        <v>56</v>
      </c>
      <c r="C50" s="12">
        <f aca="true" t="shared" si="16" ref="C50:K50">SUM(C51)</f>
        <v>2</v>
      </c>
      <c r="D50" s="12">
        <f t="shared" si="16"/>
        <v>0</v>
      </c>
      <c r="E50" s="12">
        <f t="shared" si="16"/>
        <v>2</v>
      </c>
      <c r="F50" s="12">
        <f t="shared" si="16"/>
        <v>0</v>
      </c>
      <c r="G50" s="12">
        <f t="shared" si="16"/>
        <v>2</v>
      </c>
      <c r="H50" s="12">
        <f t="shared" si="16"/>
        <v>0</v>
      </c>
      <c r="I50" s="12">
        <f t="shared" si="16"/>
        <v>2</v>
      </c>
      <c r="J50" s="12">
        <f t="shared" si="16"/>
        <v>0</v>
      </c>
      <c r="K50" s="12">
        <f t="shared" si="16"/>
        <v>2</v>
      </c>
    </row>
    <row r="51" spans="1:11" ht="24" customHeight="1">
      <c r="A51" s="32" t="s">
        <v>57</v>
      </c>
      <c r="B51" s="33" t="s">
        <v>148</v>
      </c>
      <c r="C51" s="15">
        <v>2</v>
      </c>
      <c r="D51" s="15"/>
      <c r="E51" s="15">
        <f>SUM(C51:D51)</f>
        <v>2</v>
      </c>
      <c r="F51" s="15"/>
      <c r="G51" s="15">
        <f>SUM(E51:F51)</f>
        <v>2</v>
      </c>
      <c r="H51" s="15"/>
      <c r="I51" s="15">
        <f>SUM(G51:H51)</f>
        <v>2</v>
      </c>
      <c r="J51" s="15"/>
      <c r="K51" s="15">
        <f>SUM(I51:J51)</f>
        <v>2</v>
      </c>
    </row>
    <row r="52" spans="1:11" ht="43.5" customHeight="1">
      <c r="A52" s="17" t="s">
        <v>58</v>
      </c>
      <c r="B52" s="4" t="s">
        <v>59</v>
      </c>
      <c r="C52" s="6">
        <f aca="true" t="shared" si="17" ref="C52:I52">SUM(C53,C58)</f>
        <v>900</v>
      </c>
      <c r="D52" s="6">
        <f t="shared" si="17"/>
        <v>0</v>
      </c>
      <c r="E52" s="6">
        <f t="shared" si="17"/>
        <v>900</v>
      </c>
      <c r="F52" s="6">
        <f t="shared" si="17"/>
        <v>0</v>
      </c>
      <c r="G52" s="6">
        <f t="shared" si="17"/>
        <v>900</v>
      </c>
      <c r="H52" s="6">
        <f t="shared" si="17"/>
        <v>0</v>
      </c>
      <c r="I52" s="6">
        <f t="shared" si="17"/>
        <v>900</v>
      </c>
      <c r="J52" s="6">
        <f>SUM(J53,J58)</f>
        <v>0</v>
      </c>
      <c r="K52" s="6">
        <f>SUM(K53,K58)</f>
        <v>900</v>
      </c>
    </row>
    <row r="53" spans="1:11" ht="72" customHeight="1">
      <c r="A53" s="36" t="s">
        <v>60</v>
      </c>
      <c r="B53" s="25" t="s">
        <v>61</v>
      </c>
      <c r="C53" s="9">
        <f aca="true" t="shared" si="18" ref="C53:I53">SUM(C54,C56)</f>
        <v>440</v>
      </c>
      <c r="D53" s="9">
        <f t="shared" si="18"/>
        <v>0</v>
      </c>
      <c r="E53" s="9">
        <f t="shared" si="18"/>
        <v>440</v>
      </c>
      <c r="F53" s="9">
        <f t="shared" si="18"/>
        <v>0</v>
      </c>
      <c r="G53" s="9">
        <f t="shared" si="18"/>
        <v>440</v>
      </c>
      <c r="H53" s="9">
        <f t="shared" si="18"/>
        <v>0</v>
      </c>
      <c r="I53" s="9">
        <f t="shared" si="18"/>
        <v>440</v>
      </c>
      <c r="J53" s="9">
        <f>SUM(J54,J56)</f>
        <v>0</v>
      </c>
      <c r="K53" s="9">
        <f>SUM(K54,K56)</f>
        <v>440</v>
      </c>
    </row>
    <row r="54" spans="1:11" ht="43.5" customHeight="1">
      <c r="A54" s="37" t="s">
        <v>62</v>
      </c>
      <c r="B54" s="11" t="s">
        <v>63</v>
      </c>
      <c r="C54" s="12">
        <f aca="true" t="shared" si="19" ref="C54:K54">SUM(C55)</f>
        <v>200</v>
      </c>
      <c r="D54" s="12">
        <f t="shared" si="19"/>
        <v>0</v>
      </c>
      <c r="E54" s="12">
        <f t="shared" si="19"/>
        <v>200</v>
      </c>
      <c r="F54" s="12">
        <f t="shared" si="19"/>
        <v>0</v>
      </c>
      <c r="G54" s="12">
        <f t="shared" si="19"/>
        <v>200</v>
      </c>
      <c r="H54" s="12">
        <f t="shared" si="19"/>
        <v>0</v>
      </c>
      <c r="I54" s="12">
        <f t="shared" si="19"/>
        <v>200</v>
      </c>
      <c r="J54" s="12">
        <f t="shared" si="19"/>
        <v>0</v>
      </c>
      <c r="K54" s="12">
        <f t="shared" si="19"/>
        <v>200</v>
      </c>
    </row>
    <row r="55" spans="1:11" ht="57.75" customHeight="1">
      <c r="A55" s="20" t="s">
        <v>64</v>
      </c>
      <c r="B55" s="27" t="s">
        <v>149</v>
      </c>
      <c r="C55" s="15">
        <v>200</v>
      </c>
      <c r="D55" s="15"/>
      <c r="E55" s="15">
        <f>SUM(C55:D55)</f>
        <v>200</v>
      </c>
      <c r="F55" s="15"/>
      <c r="G55" s="15">
        <f>SUM(E55:F55)</f>
        <v>200</v>
      </c>
      <c r="H55" s="15"/>
      <c r="I55" s="15">
        <f>SUM(G55:H55)</f>
        <v>200</v>
      </c>
      <c r="J55" s="15"/>
      <c r="K55" s="15">
        <f>SUM(I55:J55)</f>
        <v>200</v>
      </c>
    </row>
    <row r="56" spans="1:11" ht="59.25" customHeight="1">
      <c r="A56" s="37" t="s">
        <v>138</v>
      </c>
      <c r="B56" s="11" t="s">
        <v>65</v>
      </c>
      <c r="C56" s="12">
        <f aca="true" t="shared" si="20" ref="C56:K56">SUM(C57)</f>
        <v>240</v>
      </c>
      <c r="D56" s="12">
        <f t="shared" si="20"/>
        <v>0</v>
      </c>
      <c r="E56" s="12">
        <f t="shared" si="20"/>
        <v>240</v>
      </c>
      <c r="F56" s="12">
        <f t="shared" si="20"/>
        <v>0</v>
      </c>
      <c r="G56" s="12">
        <f t="shared" si="20"/>
        <v>240</v>
      </c>
      <c r="H56" s="12">
        <f t="shared" si="20"/>
        <v>0</v>
      </c>
      <c r="I56" s="12">
        <f t="shared" si="20"/>
        <v>240</v>
      </c>
      <c r="J56" s="12">
        <f t="shared" si="20"/>
        <v>0</v>
      </c>
      <c r="K56" s="12">
        <f t="shared" si="20"/>
        <v>240</v>
      </c>
    </row>
    <row r="57" spans="1:11" ht="58.5" customHeight="1">
      <c r="A57" s="20" t="s">
        <v>66</v>
      </c>
      <c r="B57" s="27" t="s">
        <v>67</v>
      </c>
      <c r="C57" s="15">
        <v>240</v>
      </c>
      <c r="D57" s="15"/>
      <c r="E57" s="15">
        <f>SUM(C57:D57)</f>
        <v>240</v>
      </c>
      <c r="F57" s="15"/>
      <c r="G57" s="15">
        <f>SUM(E57:F57)</f>
        <v>240</v>
      </c>
      <c r="H57" s="15"/>
      <c r="I57" s="15">
        <f>SUM(G57:H57)</f>
        <v>240</v>
      </c>
      <c r="J57" s="15"/>
      <c r="K57" s="15">
        <f>SUM(I57:J57)</f>
        <v>240</v>
      </c>
    </row>
    <row r="58" spans="1:11" ht="74.25" customHeight="1">
      <c r="A58" s="36" t="s">
        <v>68</v>
      </c>
      <c r="B58" s="38" t="s">
        <v>69</v>
      </c>
      <c r="C58" s="9">
        <f aca="true" t="shared" si="21" ref="C58:K59">SUM(C59)</f>
        <v>460</v>
      </c>
      <c r="D58" s="9">
        <f t="shared" si="21"/>
        <v>0</v>
      </c>
      <c r="E58" s="9">
        <f t="shared" si="21"/>
        <v>460</v>
      </c>
      <c r="F58" s="9">
        <f t="shared" si="21"/>
        <v>0</v>
      </c>
      <c r="G58" s="9">
        <f t="shared" si="21"/>
        <v>460</v>
      </c>
      <c r="H58" s="9">
        <f t="shared" si="21"/>
        <v>0</v>
      </c>
      <c r="I58" s="9">
        <f t="shared" si="21"/>
        <v>460</v>
      </c>
      <c r="J58" s="9">
        <f t="shared" si="21"/>
        <v>0</v>
      </c>
      <c r="K58" s="9">
        <f t="shared" si="21"/>
        <v>460</v>
      </c>
    </row>
    <row r="59" spans="1:11" ht="60" customHeight="1">
      <c r="A59" s="37" t="s">
        <v>70</v>
      </c>
      <c r="B59" s="40" t="s">
        <v>139</v>
      </c>
      <c r="C59" s="12">
        <f t="shared" si="21"/>
        <v>460</v>
      </c>
      <c r="D59" s="12">
        <f t="shared" si="21"/>
        <v>0</v>
      </c>
      <c r="E59" s="12">
        <f t="shared" si="21"/>
        <v>460</v>
      </c>
      <c r="F59" s="12">
        <f t="shared" si="21"/>
        <v>0</v>
      </c>
      <c r="G59" s="12">
        <f t="shared" si="21"/>
        <v>460</v>
      </c>
      <c r="H59" s="12">
        <f t="shared" si="21"/>
        <v>0</v>
      </c>
      <c r="I59" s="12">
        <f t="shared" si="21"/>
        <v>460</v>
      </c>
      <c r="J59" s="12">
        <f t="shared" si="21"/>
        <v>0</v>
      </c>
      <c r="K59" s="12">
        <f t="shared" si="21"/>
        <v>460</v>
      </c>
    </row>
    <row r="60" spans="1:11" ht="60.75" customHeight="1">
      <c r="A60" s="20" t="s">
        <v>71</v>
      </c>
      <c r="B60" s="21" t="s">
        <v>140</v>
      </c>
      <c r="C60" s="15">
        <v>460</v>
      </c>
      <c r="D60" s="15"/>
      <c r="E60" s="15">
        <f>SUM(C60:D60)</f>
        <v>460</v>
      </c>
      <c r="F60" s="15"/>
      <c r="G60" s="15">
        <f>SUM(E60:F60)</f>
        <v>460</v>
      </c>
      <c r="H60" s="15"/>
      <c r="I60" s="15">
        <f>SUM(G60:H60)</f>
        <v>460</v>
      </c>
      <c r="J60" s="15"/>
      <c r="K60" s="15">
        <f>SUM(I60:J60)</f>
        <v>460</v>
      </c>
    </row>
    <row r="61" spans="1:11" ht="29.25" customHeight="1">
      <c r="A61" s="17" t="s">
        <v>72</v>
      </c>
      <c r="B61" s="4" t="s">
        <v>73</v>
      </c>
      <c r="C61" s="6">
        <f aca="true" t="shared" si="22" ref="C61:K61">SUM(C62)</f>
        <v>0</v>
      </c>
      <c r="D61" s="6">
        <f t="shared" si="22"/>
        <v>217.8</v>
      </c>
      <c r="E61" s="6">
        <f t="shared" si="22"/>
        <v>217.8</v>
      </c>
      <c r="F61" s="6">
        <f t="shared" si="22"/>
        <v>0</v>
      </c>
      <c r="G61" s="6">
        <f t="shared" si="22"/>
        <v>217.8</v>
      </c>
      <c r="H61" s="6">
        <f t="shared" si="22"/>
        <v>0</v>
      </c>
      <c r="I61" s="6">
        <f t="shared" si="22"/>
        <v>217.8</v>
      </c>
      <c r="J61" s="6">
        <f t="shared" si="22"/>
        <v>0</v>
      </c>
      <c r="K61" s="6">
        <f t="shared" si="22"/>
        <v>217.8</v>
      </c>
    </row>
    <row r="62" spans="1:11" ht="17.25" customHeight="1">
      <c r="A62" s="18" t="s">
        <v>74</v>
      </c>
      <c r="B62" s="25" t="s">
        <v>75</v>
      </c>
      <c r="C62" s="9">
        <f aca="true" t="shared" si="23" ref="C62:I62">SUM(C63:C67)</f>
        <v>0</v>
      </c>
      <c r="D62" s="9">
        <f t="shared" si="23"/>
        <v>217.8</v>
      </c>
      <c r="E62" s="9">
        <f t="shared" si="23"/>
        <v>217.8</v>
      </c>
      <c r="F62" s="9">
        <f t="shared" si="23"/>
        <v>0</v>
      </c>
      <c r="G62" s="9">
        <f t="shared" si="23"/>
        <v>217.8</v>
      </c>
      <c r="H62" s="9">
        <f t="shared" si="23"/>
        <v>0</v>
      </c>
      <c r="I62" s="9">
        <f t="shared" si="23"/>
        <v>217.8</v>
      </c>
      <c r="J62" s="9">
        <f>SUM(J63:J67)</f>
        <v>0</v>
      </c>
      <c r="K62" s="9">
        <f>SUM(K63:K67)</f>
        <v>217.8</v>
      </c>
    </row>
    <row r="63" spans="1:11" ht="26.25" customHeight="1">
      <c r="A63" s="92" t="s">
        <v>205</v>
      </c>
      <c r="B63" s="27" t="s">
        <v>201</v>
      </c>
      <c r="C63" s="15"/>
      <c r="D63" s="15"/>
      <c r="E63" s="15">
        <f>SUM(C63:D63)</f>
        <v>0</v>
      </c>
      <c r="F63" s="93">
        <v>43.56</v>
      </c>
      <c r="G63" s="93">
        <f>SUM(E63:F63)</f>
        <v>43.56</v>
      </c>
      <c r="H63" s="93"/>
      <c r="I63" s="93">
        <f>SUM(G63:H63)</f>
        <v>43.56</v>
      </c>
      <c r="J63" s="93"/>
      <c r="K63" s="93">
        <f>SUM(I63:J63)</f>
        <v>43.56</v>
      </c>
    </row>
    <row r="64" spans="1:11" ht="24.75" customHeight="1">
      <c r="A64" s="92" t="s">
        <v>206</v>
      </c>
      <c r="B64" s="27" t="s">
        <v>202</v>
      </c>
      <c r="C64" s="15"/>
      <c r="D64" s="15"/>
      <c r="E64" s="15">
        <f>SUM(C64:D64)</f>
        <v>0</v>
      </c>
      <c r="F64" s="93">
        <v>10.89</v>
      </c>
      <c r="G64" s="93">
        <f>SUM(E64:F64)</f>
        <v>10.89</v>
      </c>
      <c r="H64" s="93"/>
      <c r="I64" s="93">
        <f>SUM(G64:H64)</f>
        <v>10.89</v>
      </c>
      <c r="J64" s="93"/>
      <c r="K64" s="93">
        <f>SUM(I64:J64)</f>
        <v>10.89</v>
      </c>
    </row>
    <row r="65" spans="1:11" ht="22.5" customHeight="1">
      <c r="A65" s="92" t="s">
        <v>207</v>
      </c>
      <c r="B65" s="27" t="s">
        <v>203</v>
      </c>
      <c r="C65" s="15"/>
      <c r="D65" s="15"/>
      <c r="E65" s="15">
        <f>SUM(C65:D65)</f>
        <v>0</v>
      </c>
      <c r="F65" s="93">
        <v>65.34</v>
      </c>
      <c r="G65" s="93">
        <f>SUM(E65:F65)</f>
        <v>65.34</v>
      </c>
      <c r="H65" s="93"/>
      <c r="I65" s="93">
        <f>SUM(G65:H65)</f>
        <v>65.34</v>
      </c>
      <c r="J65" s="93"/>
      <c r="K65" s="93">
        <f>SUM(I65:J65)</f>
        <v>65.34</v>
      </c>
    </row>
    <row r="66" spans="1:11" ht="24.75" customHeight="1">
      <c r="A66" s="92" t="s">
        <v>208</v>
      </c>
      <c r="B66" s="27" t="s">
        <v>204</v>
      </c>
      <c r="C66" s="15"/>
      <c r="D66" s="15"/>
      <c r="E66" s="15">
        <f>SUM(C66:D66)</f>
        <v>0</v>
      </c>
      <c r="F66" s="93">
        <v>98.01</v>
      </c>
      <c r="G66" s="93">
        <f>SUM(E66:F66)</f>
        <v>98.01</v>
      </c>
      <c r="H66" s="93"/>
      <c r="I66" s="93">
        <f>SUM(G66:H66)</f>
        <v>98.01</v>
      </c>
      <c r="J66" s="93"/>
      <c r="K66" s="93">
        <f>SUM(I66:J66)</f>
        <v>98.01</v>
      </c>
    </row>
    <row r="67" spans="1:11" ht="27" customHeight="1">
      <c r="A67" s="91" t="s">
        <v>209</v>
      </c>
      <c r="B67" s="27" t="s">
        <v>197</v>
      </c>
      <c r="C67" s="15"/>
      <c r="D67" s="15">
        <v>217.8</v>
      </c>
      <c r="E67" s="15">
        <f>SUM(C67:D67)</f>
        <v>217.8</v>
      </c>
      <c r="F67" s="93">
        <v>-217.8</v>
      </c>
      <c r="G67" s="93">
        <f>SUM(E67:F67)</f>
        <v>0</v>
      </c>
      <c r="H67" s="93"/>
      <c r="I67" s="93">
        <f>SUM(G67:H67)</f>
        <v>0</v>
      </c>
      <c r="J67" s="93"/>
      <c r="K67" s="93">
        <f>SUM(I67:J67)</f>
        <v>0</v>
      </c>
    </row>
    <row r="68" spans="1:11" ht="33" customHeight="1">
      <c r="A68" s="67" t="s">
        <v>161</v>
      </c>
      <c r="B68" s="4" t="s">
        <v>160</v>
      </c>
      <c r="C68" s="6">
        <f>SUM(C69)</f>
        <v>4805.9</v>
      </c>
      <c r="D68" s="6">
        <f aca="true" t="shared" si="24" ref="D68:K70">SUM(D69)</f>
        <v>0</v>
      </c>
      <c r="E68" s="6">
        <f t="shared" si="24"/>
        <v>4805.9</v>
      </c>
      <c r="F68" s="6">
        <f t="shared" si="24"/>
        <v>0</v>
      </c>
      <c r="G68" s="6">
        <f t="shared" si="24"/>
        <v>4805.9</v>
      </c>
      <c r="H68" s="6">
        <f t="shared" si="24"/>
        <v>0</v>
      </c>
      <c r="I68" s="6">
        <f t="shared" si="24"/>
        <v>4805.9</v>
      </c>
      <c r="J68" s="6">
        <f t="shared" si="24"/>
        <v>0</v>
      </c>
      <c r="K68" s="6">
        <f t="shared" si="24"/>
        <v>4805.9</v>
      </c>
    </row>
    <row r="69" spans="1:11" ht="17.25" customHeight="1">
      <c r="A69" s="68" t="s">
        <v>162</v>
      </c>
      <c r="B69" s="25" t="s">
        <v>163</v>
      </c>
      <c r="C69" s="9">
        <f>SUM(C70)</f>
        <v>4805.9</v>
      </c>
      <c r="D69" s="9">
        <f t="shared" si="24"/>
        <v>0</v>
      </c>
      <c r="E69" s="9">
        <f t="shared" si="24"/>
        <v>4805.9</v>
      </c>
      <c r="F69" s="9">
        <f t="shared" si="24"/>
        <v>0</v>
      </c>
      <c r="G69" s="9">
        <f t="shared" si="24"/>
        <v>4805.9</v>
      </c>
      <c r="H69" s="9">
        <f t="shared" si="24"/>
        <v>0</v>
      </c>
      <c r="I69" s="9">
        <f t="shared" si="24"/>
        <v>4805.9</v>
      </c>
      <c r="J69" s="9">
        <f t="shared" si="24"/>
        <v>0</v>
      </c>
      <c r="K69" s="9">
        <f t="shared" si="24"/>
        <v>4805.9</v>
      </c>
    </row>
    <row r="70" spans="1:11" ht="18.75" customHeight="1">
      <c r="A70" s="69" t="s">
        <v>164</v>
      </c>
      <c r="B70" s="11" t="s">
        <v>165</v>
      </c>
      <c r="C70" s="12">
        <f>SUM(C71)</f>
        <v>4805.9</v>
      </c>
      <c r="D70" s="12">
        <f t="shared" si="24"/>
        <v>0</v>
      </c>
      <c r="E70" s="12">
        <f t="shared" si="24"/>
        <v>4805.9</v>
      </c>
      <c r="F70" s="12">
        <f t="shared" si="24"/>
        <v>0</v>
      </c>
      <c r="G70" s="12">
        <f t="shared" si="24"/>
        <v>4805.9</v>
      </c>
      <c r="H70" s="12">
        <f t="shared" si="24"/>
        <v>0</v>
      </c>
      <c r="I70" s="12">
        <f t="shared" si="24"/>
        <v>4805.9</v>
      </c>
      <c r="J70" s="12">
        <f t="shared" si="24"/>
        <v>0</v>
      </c>
      <c r="K70" s="12">
        <f t="shared" si="24"/>
        <v>4805.9</v>
      </c>
    </row>
    <row r="71" spans="1:11" ht="25.5" customHeight="1">
      <c r="A71" s="55" t="s">
        <v>166</v>
      </c>
      <c r="B71" s="27" t="s">
        <v>167</v>
      </c>
      <c r="C71" s="15">
        <v>4805.9</v>
      </c>
      <c r="D71" s="15"/>
      <c r="E71" s="15">
        <f>SUM(C71:D71)</f>
        <v>4805.9</v>
      </c>
      <c r="F71" s="15"/>
      <c r="G71" s="15">
        <f>SUM(E71:F71)</f>
        <v>4805.9</v>
      </c>
      <c r="H71" s="15"/>
      <c r="I71" s="15">
        <f>SUM(G71:H71)</f>
        <v>4805.9</v>
      </c>
      <c r="J71" s="15"/>
      <c r="K71" s="15">
        <f>SUM(I71:J71)</f>
        <v>4805.9</v>
      </c>
    </row>
    <row r="72" spans="1:11" ht="28.5" customHeight="1">
      <c r="A72" s="17" t="s">
        <v>76</v>
      </c>
      <c r="B72" s="4" t="s">
        <v>77</v>
      </c>
      <c r="C72" s="6">
        <f aca="true" t="shared" si="25" ref="C72:I72">SUM(C73,C76)</f>
        <v>130</v>
      </c>
      <c r="D72" s="6">
        <f t="shared" si="25"/>
        <v>0</v>
      </c>
      <c r="E72" s="6">
        <f t="shared" si="25"/>
        <v>130</v>
      </c>
      <c r="F72" s="6">
        <f t="shared" si="25"/>
        <v>0</v>
      </c>
      <c r="G72" s="6">
        <f t="shared" si="25"/>
        <v>130</v>
      </c>
      <c r="H72" s="6">
        <f t="shared" si="25"/>
        <v>100</v>
      </c>
      <c r="I72" s="6">
        <f t="shared" si="25"/>
        <v>230</v>
      </c>
      <c r="J72" s="6">
        <f>SUM(J73,J76)</f>
        <v>35.6</v>
      </c>
      <c r="K72" s="6">
        <f>SUM(K73,K76)</f>
        <v>265.6</v>
      </c>
    </row>
    <row r="73" spans="1:11" ht="72" customHeight="1">
      <c r="A73" s="36" t="s">
        <v>78</v>
      </c>
      <c r="B73" s="25" t="s">
        <v>79</v>
      </c>
      <c r="C73" s="9">
        <f aca="true" t="shared" si="26" ref="C73:K74">SUM(C74)</f>
        <v>100</v>
      </c>
      <c r="D73" s="9">
        <f t="shared" si="26"/>
        <v>0</v>
      </c>
      <c r="E73" s="9">
        <f t="shared" si="26"/>
        <v>100</v>
      </c>
      <c r="F73" s="9">
        <f t="shared" si="26"/>
        <v>0</v>
      </c>
      <c r="G73" s="9">
        <f t="shared" si="26"/>
        <v>100</v>
      </c>
      <c r="H73" s="9">
        <f t="shared" si="26"/>
        <v>100</v>
      </c>
      <c r="I73" s="9">
        <f t="shared" si="26"/>
        <v>200</v>
      </c>
      <c r="J73" s="9">
        <f t="shared" si="26"/>
        <v>0</v>
      </c>
      <c r="K73" s="9">
        <f t="shared" si="26"/>
        <v>200</v>
      </c>
    </row>
    <row r="74" spans="1:11" ht="68.25" customHeight="1">
      <c r="A74" s="37" t="s">
        <v>80</v>
      </c>
      <c r="B74" s="11" t="s">
        <v>150</v>
      </c>
      <c r="C74" s="12">
        <f t="shared" si="26"/>
        <v>100</v>
      </c>
      <c r="D74" s="12">
        <f t="shared" si="26"/>
        <v>0</v>
      </c>
      <c r="E74" s="12">
        <f t="shared" si="26"/>
        <v>100</v>
      </c>
      <c r="F74" s="12">
        <f t="shared" si="26"/>
        <v>0</v>
      </c>
      <c r="G74" s="12">
        <f t="shared" si="26"/>
        <v>100</v>
      </c>
      <c r="H74" s="12">
        <f t="shared" si="26"/>
        <v>100</v>
      </c>
      <c r="I74" s="12">
        <f t="shared" si="26"/>
        <v>200</v>
      </c>
      <c r="J74" s="12">
        <f t="shared" si="26"/>
        <v>0</v>
      </c>
      <c r="K74" s="12">
        <f t="shared" si="26"/>
        <v>200</v>
      </c>
    </row>
    <row r="75" spans="1:11" ht="68.25" customHeight="1">
      <c r="A75" s="20" t="s">
        <v>159</v>
      </c>
      <c r="B75" s="27" t="s">
        <v>151</v>
      </c>
      <c r="C75" s="15">
        <v>100</v>
      </c>
      <c r="D75" s="15"/>
      <c r="E75" s="15">
        <f>SUM(C75:D75)</f>
        <v>100</v>
      </c>
      <c r="F75" s="15"/>
      <c r="G75" s="15">
        <f>SUM(E75:F75)</f>
        <v>100</v>
      </c>
      <c r="H75" s="15">
        <v>100</v>
      </c>
      <c r="I75" s="15">
        <f>SUM(G75:H75)</f>
        <v>200</v>
      </c>
      <c r="J75" s="15"/>
      <c r="K75" s="15">
        <f>SUM(I75:J75)</f>
        <v>200</v>
      </c>
    </row>
    <row r="76" spans="1:11" ht="51.75" customHeight="1">
      <c r="A76" s="36" t="s">
        <v>81</v>
      </c>
      <c r="B76" s="25" t="s">
        <v>152</v>
      </c>
      <c r="C76" s="9">
        <f aca="true" t="shared" si="27" ref="C76:K77">SUM(C77)</f>
        <v>30</v>
      </c>
      <c r="D76" s="9">
        <f t="shared" si="27"/>
        <v>0</v>
      </c>
      <c r="E76" s="9">
        <f t="shared" si="27"/>
        <v>30</v>
      </c>
      <c r="F76" s="9">
        <f t="shared" si="27"/>
        <v>0</v>
      </c>
      <c r="G76" s="9">
        <f t="shared" si="27"/>
        <v>30</v>
      </c>
      <c r="H76" s="9">
        <f t="shared" si="27"/>
        <v>0</v>
      </c>
      <c r="I76" s="9">
        <f t="shared" si="27"/>
        <v>30</v>
      </c>
      <c r="J76" s="9">
        <f t="shared" si="27"/>
        <v>35.6</v>
      </c>
      <c r="K76" s="9">
        <f t="shared" si="27"/>
        <v>65.6</v>
      </c>
    </row>
    <row r="77" spans="1:11" ht="25.5" customHeight="1">
      <c r="A77" s="37" t="s">
        <v>82</v>
      </c>
      <c r="B77" s="39" t="s">
        <v>153</v>
      </c>
      <c r="C77" s="12">
        <f t="shared" si="27"/>
        <v>30</v>
      </c>
      <c r="D77" s="12">
        <f t="shared" si="27"/>
        <v>0</v>
      </c>
      <c r="E77" s="12">
        <f t="shared" si="27"/>
        <v>30</v>
      </c>
      <c r="F77" s="12">
        <f t="shared" si="27"/>
        <v>0</v>
      </c>
      <c r="G77" s="12">
        <f t="shared" si="27"/>
        <v>30</v>
      </c>
      <c r="H77" s="12">
        <f t="shared" si="27"/>
        <v>0</v>
      </c>
      <c r="I77" s="12">
        <f t="shared" si="27"/>
        <v>30</v>
      </c>
      <c r="J77" s="12">
        <f t="shared" si="27"/>
        <v>35.6</v>
      </c>
      <c r="K77" s="12">
        <f t="shared" si="27"/>
        <v>65.6</v>
      </c>
    </row>
    <row r="78" spans="1:11" ht="38.25" customHeight="1">
      <c r="A78" s="20" t="s">
        <v>83</v>
      </c>
      <c r="B78" s="27" t="s">
        <v>154</v>
      </c>
      <c r="C78" s="15">
        <v>30</v>
      </c>
      <c r="D78" s="15"/>
      <c r="E78" s="15">
        <f>SUM(C78:D78)</f>
        <v>30</v>
      </c>
      <c r="F78" s="15"/>
      <c r="G78" s="15">
        <f>SUM(E78:F78)</f>
        <v>30</v>
      </c>
      <c r="H78" s="15"/>
      <c r="I78" s="15">
        <f>SUM(G78:H78)</f>
        <v>30</v>
      </c>
      <c r="J78" s="15">
        <v>35.6</v>
      </c>
      <c r="K78" s="15">
        <f>SUM(I78:J78)</f>
        <v>65.6</v>
      </c>
    </row>
    <row r="79" spans="1:11" ht="21" customHeight="1">
      <c r="A79" s="17" t="s">
        <v>84</v>
      </c>
      <c r="B79" s="4" t="s">
        <v>85</v>
      </c>
      <c r="C79" s="6">
        <f aca="true" t="shared" si="28" ref="C79:I79">SUM(C80,C82,C84,C85)</f>
        <v>269.2</v>
      </c>
      <c r="D79" s="6">
        <f t="shared" si="28"/>
        <v>0</v>
      </c>
      <c r="E79" s="6">
        <f t="shared" si="28"/>
        <v>269.2</v>
      </c>
      <c r="F79" s="6">
        <f t="shared" si="28"/>
        <v>0</v>
      </c>
      <c r="G79" s="6">
        <f t="shared" si="28"/>
        <v>269.2</v>
      </c>
      <c r="H79" s="6">
        <f t="shared" si="28"/>
        <v>18.3</v>
      </c>
      <c r="I79" s="6">
        <f t="shared" si="28"/>
        <v>287.5</v>
      </c>
      <c r="J79" s="6">
        <f>SUM(J80,J82,J84,J85)</f>
        <v>0</v>
      </c>
      <c r="K79" s="6">
        <f>SUM(K80,K82,K84,K85)</f>
        <v>287.5</v>
      </c>
    </row>
    <row r="80" spans="1:11" ht="24.75" customHeight="1">
      <c r="A80" s="18" t="s">
        <v>86</v>
      </c>
      <c r="B80" s="25" t="s">
        <v>87</v>
      </c>
      <c r="C80" s="9">
        <f aca="true" t="shared" si="29" ref="C80:K80">SUM(C81:C81)</f>
        <v>2</v>
      </c>
      <c r="D80" s="9">
        <f t="shared" si="29"/>
        <v>0</v>
      </c>
      <c r="E80" s="9">
        <f t="shared" si="29"/>
        <v>2</v>
      </c>
      <c r="F80" s="9">
        <f t="shared" si="29"/>
        <v>0</v>
      </c>
      <c r="G80" s="9">
        <f t="shared" si="29"/>
        <v>2</v>
      </c>
      <c r="H80" s="9">
        <f t="shared" si="29"/>
        <v>0</v>
      </c>
      <c r="I80" s="9">
        <f t="shared" si="29"/>
        <v>2</v>
      </c>
      <c r="J80" s="9">
        <f t="shared" si="29"/>
        <v>0</v>
      </c>
      <c r="K80" s="9">
        <f t="shared" si="29"/>
        <v>2</v>
      </c>
    </row>
    <row r="81" spans="1:11" ht="47.25" customHeight="1">
      <c r="A81" s="20" t="s">
        <v>137</v>
      </c>
      <c r="B81" s="21" t="s">
        <v>88</v>
      </c>
      <c r="C81" s="15">
        <v>2</v>
      </c>
      <c r="D81" s="15"/>
      <c r="E81" s="15">
        <f>SUM(C81:D81)</f>
        <v>2</v>
      </c>
      <c r="F81" s="15"/>
      <c r="G81" s="15">
        <f>SUM(E81:F81)</f>
        <v>2</v>
      </c>
      <c r="H81" s="15"/>
      <c r="I81" s="15">
        <f>SUM(G81:H81)</f>
        <v>2</v>
      </c>
      <c r="J81" s="15"/>
      <c r="K81" s="15">
        <f>SUM(I81:J81)</f>
        <v>2</v>
      </c>
    </row>
    <row r="82" spans="1:11" ht="38.25" customHeight="1">
      <c r="A82" s="18" t="s">
        <v>89</v>
      </c>
      <c r="B82" s="25" t="s">
        <v>90</v>
      </c>
      <c r="C82" s="9">
        <f aca="true" t="shared" si="30" ref="C82:K82">SUM(C83)</f>
        <v>50</v>
      </c>
      <c r="D82" s="9">
        <f t="shared" si="30"/>
        <v>0</v>
      </c>
      <c r="E82" s="9">
        <f t="shared" si="30"/>
        <v>50</v>
      </c>
      <c r="F82" s="9">
        <f t="shared" si="30"/>
        <v>0</v>
      </c>
      <c r="G82" s="9">
        <f t="shared" si="30"/>
        <v>50</v>
      </c>
      <c r="H82" s="9">
        <f t="shared" si="30"/>
        <v>0</v>
      </c>
      <c r="I82" s="9">
        <f t="shared" si="30"/>
        <v>50</v>
      </c>
      <c r="J82" s="9">
        <f t="shared" si="30"/>
        <v>0</v>
      </c>
      <c r="K82" s="9">
        <f t="shared" si="30"/>
        <v>50</v>
      </c>
    </row>
    <row r="83" spans="1:11" ht="48.75" customHeight="1">
      <c r="A83" s="23" t="s">
        <v>91</v>
      </c>
      <c r="B83" s="27" t="s">
        <v>92</v>
      </c>
      <c r="C83" s="15">
        <v>50</v>
      </c>
      <c r="D83" s="15"/>
      <c r="E83" s="15">
        <f>SUM(C83:D83)</f>
        <v>50</v>
      </c>
      <c r="F83" s="15"/>
      <c r="G83" s="15">
        <f>SUM(E83:F83)</f>
        <v>50</v>
      </c>
      <c r="H83" s="15"/>
      <c r="I83" s="15">
        <f>SUM(G83:H83)</f>
        <v>50</v>
      </c>
      <c r="J83" s="15"/>
      <c r="K83" s="15">
        <f>SUM(I83:J83)</f>
        <v>50</v>
      </c>
    </row>
    <row r="84" spans="1:11" ht="50.25" customHeight="1">
      <c r="A84" s="36" t="s">
        <v>93</v>
      </c>
      <c r="B84" s="40" t="s">
        <v>94</v>
      </c>
      <c r="C84" s="9">
        <v>35</v>
      </c>
      <c r="D84" s="9"/>
      <c r="E84" s="9">
        <f>SUM(C84:D84)</f>
        <v>35</v>
      </c>
      <c r="F84" s="9"/>
      <c r="G84" s="9">
        <f>SUM(E84:F84)</f>
        <v>35</v>
      </c>
      <c r="H84" s="9"/>
      <c r="I84" s="9">
        <f>SUM(G84:H84)</f>
        <v>35</v>
      </c>
      <c r="J84" s="9"/>
      <c r="K84" s="9">
        <f>SUM(I84:J84)</f>
        <v>35</v>
      </c>
    </row>
    <row r="85" spans="1:11" ht="27" customHeight="1">
      <c r="A85" s="18" t="s">
        <v>95</v>
      </c>
      <c r="B85" s="25" t="s">
        <v>96</v>
      </c>
      <c r="C85" s="9">
        <f aca="true" t="shared" si="31" ref="C85:K85">SUM(C86)</f>
        <v>182.2</v>
      </c>
      <c r="D85" s="9">
        <f t="shared" si="31"/>
        <v>0</v>
      </c>
      <c r="E85" s="9">
        <f t="shared" si="31"/>
        <v>182.2</v>
      </c>
      <c r="F85" s="9">
        <f t="shared" si="31"/>
        <v>0</v>
      </c>
      <c r="G85" s="9">
        <f t="shared" si="31"/>
        <v>182.2</v>
      </c>
      <c r="H85" s="9">
        <f t="shared" si="31"/>
        <v>18.3</v>
      </c>
      <c r="I85" s="9">
        <f t="shared" si="31"/>
        <v>200.5</v>
      </c>
      <c r="J85" s="9">
        <f t="shared" si="31"/>
        <v>0</v>
      </c>
      <c r="K85" s="9">
        <f t="shared" si="31"/>
        <v>200.5</v>
      </c>
    </row>
    <row r="86" spans="1:11" ht="36" customHeight="1">
      <c r="A86" s="23" t="s">
        <v>97</v>
      </c>
      <c r="B86" s="27" t="s">
        <v>98</v>
      </c>
      <c r="C86" s="15">
        <v>182.2</v>
      </c>
      <c r="D86" s="15"/>
      <c r="E86" s="15">
        <f>SUM(C86:D86)</f>
        <v>182.2</v>
      </c>
      <c r="F86" s="15"/>
      <c r="G86" s="15">
        <f>SUM(E86:F86)</f>
        <v>182.2</v>
      </c>
      <c r="H86" s="15">
        <v>18.3</v>
      </c>
      <c r="I86" s="15">
        <f>SUM(G86:H86)</f>
        <v>200.5</v>
      </c>
      <c r="J86" s="15"/>
      <c r="K86" s="15">
        <f>SUM(I86:J86)</f>
        <v>200.5</v>
      </c>
    </row>
    <row r="87" spans="1:11" s="94" customFormat="1" ht="18.75" customHeight="1">
      <c r="A87" s="17" t="s">
        <v>211</v>
      </c>
      <c r="B87" s="4" t="s">
        <v>210</v>
      </c>
      <c r="C87" s="99">
        <f aca="true" t="shared" si="32" ref="C87:K88">SUM(C88)</f>
        <v>0</v>
      </c>
      <c r="D87" s="99">
        <f t="shared" si="32"/>
        <v>0</v>
      </c>
      <c r="E87" s="99">
        <f t="shared" si="32"/>
        <v>0</v>
      </c>
      <c r="F87" s="102">
        <f t="shared" si="32"/>
        <v>301.3142</v>
      </c>
      <c r="G87" s="102">
        <f t="shared" si="32"/>
        <v>301.3142</v>
      </c>
      <c r="H87" s="99">
        <f t="shared" si="32"/>
        <v>29</v>
      </c>
      <c r="I87" s="102">
        <f t="shared" si="32"/>
        <v>330.3142</v>
      </c>
      <c r="J87" s="99">
        <f t="shared" si="32"/>
        <v>251.8</v>
      </c>
      <c r="K87" s="102">
        <f t="shared" si="32"/>
        <v>582.1142</v>
      </c>
    </row>
    <row r="88" spans="1:11" s="97" customFormat="1" ht="18.75" customHeight="1">
      <c r="A88" s="95" t="s">
        <v>213</v>
      </c>
      <c r="B88" s="96" t="s">
        <v>212</v>
      </c>
      <c r="C88" s="100">
        <f t="shared" si="32"/>
        <v>0</v>
      </c>
      <c r="D88" s="100">
        <f t="shared" si="32"/>
        <v>0</v>
      </c>
      <c r="E88" s="100">
        <f t="shared" si="32"/>
        <v>0</v>
      </c>
      <c r="F88" s="103">
        <f t="shared" si="32"/>
        <v>301.3142</v>
      </c>
      <c r="G88" s="103">
        <f t="shared" si="32"/>
        <v>301.3142</v>
      </c>
      <c r="H88" s="100">
        <f t="shared" si="32"/>
        <v>29</v>
      </c>
      <c r="I88" s="103">
        <f t="shared" si="32"/>
        <v>330.3142</v>
      </c>
      <c r="J88" s="100">
        <f t="shared" si="32"/>
        <v>251.8</v>
      </c>
      <c r="K88" s="103">
        <f t="shared" si="32"/>
        <v>582.1142</v>
      </c>
    </row>
    <row r="89" spans="1:11" s="76" customFormat="1" ht="24.75" customHeight="1">
      <c r="A89" s="23" t="s">
        <v>215</v>
      </c>
      <c r="B89" s="98" t="s">
        <v>214</v>
      </c>
      <c r="C89" s="101"/>
      <c r="D89" s="101"/>
      <c r="E89" s="101">
        <f>SUM(C89:D89)</f>
        <v>0</v>
      </c>
      <c r="F89" s="104">
        <v>301.3142</v>
      </c>
      <c r="G89" s="104">
        <f>SUM(E89:F89)</f>
        <v>301.3142</v>
      </c>
      <c r="H89" s="101">
        <v>29</v>
      </c>
      <c r="I89" s="104">
        <f>SUM(G89:H89)</f>
        <v>330.3142</v>
      </c>
      <c r="J89" s="101">
        <v>251.8</v>
      </c>
      <c r="K89" s="104">
        <f>SUM(I89:J89)</f>
        <v>582.1142</v>
      </c>
    </row>
    <row r="90" spans="1:11" ht="12.75">
      <c r="A90" s="41" t="s">
        <v>99</v>
      </c>
      <c r="B90" s="42" t="s">
        <v>100</v>
      </c>
      <c r="C90" s="107">
        <f aca="true" t="shared" si="33" ref="C90:I90">SUM(C91,C140)</f>
        <v>121361.10000000002</v>
      </c>
      <c r="D90" s="107">
        <f t="shared" si="33"/>
        <v>719.9957</v>
      </c>
      <c r="E90" s="107">
        <f t="shared" si="33"/>
        <v>122081.09570000002</v>
      </c>
      <c r="F90" s="107">
        <f t="shared" si="33"/>
        <v>-413.9441200000001</v>
      </c>
      <c r="G90" s="107">
        <f t="shared" si="33"/>
        <v>121667.15158000002</v>
      </c>
      <c r="H90" s="6">
        <f t="shared" si="33"/>
        <v>66.4</v>
      </c>
      <c r="I90" s="107">
        <f t="shared" si="33"/>
        <v>121733.55158000001</v>
      </c>
      <c r="J90" s="107">
        <f>SUM(J91,J140)</f>
        <v>5482.57806</v>
      </c>
      <c r="K90" s="107">
        <f>SUM(K91,K140)</f>
        <v>127216.12964000001</v>
      </c>
    </row>
    <row r="91" spans="1:11" ht="30.75" customHeight="1">
      <c r="A91" s="41" t="s">
        <v>101</v>
      </c>
      <c r="B91" s="43" t="s">
        <v>102</v>
      </c>
      <c r="C91" s="117">
        <f aca="true" t="shared" si="34" ref="C91:I91">SUM(C92,C95,C113,C137)</f>
        <v>121361.10000000002</v>
      </c>
      <c r="D91" s="117">
        <f t="shared" si="34"/>
        <v>817.7</v>
      </c>
      <c r="E91" s="117">
        <f t="shared" si="34"/>
        <v>122178.80000000002</v>
      </c>
      <c r="F91" s="117">
        <f t="shared" si="34"/>
        <v>-350.8220000000001</v>
      </c>
      <c r="G91" s="117">
        <f t="shared" si="34"/>
        <v>121827.97800000002</v>
      </c>
      <c r="H91" s="6">
        <f t="shared" si="34"/>
        <v>95.4</v>
      </c>
      <c r="I91" s="117">
        <f t="shared" si="34"/>
        <v>121923.37800000001</v>
      </c>
      <c r="J91" s="107">
        <f>SUM(J92,J95,J113,J137)</f>
        <v>5482.57806</v>
      </c>
      <c r="K91" s="107">
        <f>SUM(K92,K95,K113,K137)</f>
        <v>127405.95606000001</v>
      </c>
    </row>
    <row r="92" spans="1:11" ht="25.5">
      <c r="A92" s="44" t="s">
        <v>103</v>
      </c>
      <c r="B92" s="45" t="s">
        <v>104</v>
      </c>
      <c r="C92" s="60">
        <f aca="true" t="shared" si="35" ref="C92:K93">SUM(C93)</f>
        <v>55797.4</v>
      </c>
      <c r="D92" s="60">
        <f t="shared" si="35"/>
        <v>0</v>
      </c>
      <c r="E92" s="60">
        <f t="shared" si="35"/>
        <v>55797.4</v>
      </c>
      <c r="F92" s="60">
        <f t="shared" si="35"/>
        <v>0</v>
      </c>
      <c r="G92" s="60">
        <f t="shared" si="35"/>
        <v>55797.4</v>
      </c>
      <c r="H92" s="60">
        <f t="shared" si="35"/>
        <v>0</v>
      </c>
      <c r="I92" s="60">
        <f t="shared" si="35"/>
        <v>55797.4</v>
      </c>
      <c r="J92" s="60">
        <f t="shared" si="35"/>
        <v>0</v>
      </c>
      <c r="K92" s="60">
        <f t="shared" si="35"/>
        <v>55797.4</v>
      </c>
    </row>
    <row r="93" spans="1:11" ht="16.5" customHeight="1">
      <c r="A93" s="46" t="s">
        <v>105</v>
      </c>
      <c r="B93" s="47" t="s">
        <v>106</v>
      </c>
      <c r="C93" s="9">
        <f t="shared" si="35"/>
        <v>55797.4</v>
      </c>
      <c r="D93" s="9">
        <f t="shared" si="35"/>
        <v>0</v>
      </c>
      <c r="E93" s="9">
        <f t="shared" si="35"/>
        <v>55797.4</v>
      </c>
      <c r="F93" s="9">
        <f t="shared" si="35"/>
        <v>0</v>
      </c>
      <c r="G93" s="9">
        <f t="shared" si="35"/>
        <v>55797.4</v>
      </c>
      <c r="H93" s="9">
        <f t="shared" si="35"/>
        <v>0</v>
      </c>
      <c r="I93" s="9">
        <f t="shared" si="35"/>
        <v>55797.4</v>
      </c>
      <c r="J93" s="9">
        <f t="shared" si="35"/>
        <v>0</v>
      </c>
      <c r="K93" s="9">
        <f t="shared" si="35"/>
        <v>55797.4</v>
      </c>
    </row>
    <row r="94" spans="1:11" ht="22.5">
      <c r="A94" s="48" t="s">
        <v>107</v>
      </c>
      <c r="B94" s="49" t="s">
        <v>108</v>
      </c>
      <c r="C94" s="15">
        <v>55797.4</v>
      </c>
      <c r="D94" s="15"/>
      <c r="E94" s="15">
        <f>SUM(C94:D94)</f>
        <v>55797.4</v>
      </c>
      <c r="F94" s="15"/>
      <c r="G94" s="15">
        <f>SUM(E94:F94)</f>
        <v>55797.4</v>
      </c>
      <c r="H94" s="15"/>
      <c r="I94" s="15">
        <f>SUM(G94:H94)</f>
        <v>55797.4</v>
      </c>
      <c r="J94" s="15"/>
      <c r="K94" s="15">
        <f>SUM(I94:J94)</f>
        <v>55797.4</v>
      </c>
    </row>
    <row r="95" spans="1:11" ht="38.25">
      <c r="A95" s="56" t="s">
        <v>118</v>
      </c>
      <c r="B95" s="57" t="s">
        <v>119</v>
      </c>
      <c r="C95" s="60">
        <f aca="true" t="shared" si="36" ref="C95:I95">SUM(C96,C98,C100,C102)</f>
        <v>1833.8000000000002</v>
      </c>
      <c r="D95" s="60">
        <f t="shared" si="36"/>
        <v>0</v>
      </c>
      <c r="E95" s="60">
        <f t="shared" si="36"/>
        <v>1833.8000000000002</v>
      </c>
      <c r="F95" s="108">
        <f t="shared" si="36"/>
        <v>3120.978</v>
      </c>
      <c r="G95" s="108">
        <f t="shared" si="36"/>
        <v>4954.778</v>
      </c>
      <c r="H95" s="60">
        <f t="shared" si="36"/>
        <v>160</v>
      </c>
      <c r="I95" s="108">
        <f t="shared" si="36"/>
        <v>5114.778</v>
      </c>
      <c r="J95" s="129">
        <f>SUM(J96,J98,J100,J102)</f>
        <v>5482.57806</v>
      </c>
      <c r="K95" s="129">
        <f>SUM(K96,K98,K100,K102)</f>
        <v>10597.356059999998</v>
      </c>
    </row>
    <row r="96" spans="1:11" s="74" customFormat="1" ht="24">
      <c r="A96" s="36" t="s">
        <v>222</v>
      </c>
      <c r="B96" s="40" t="s">
        <v>223</v>
      </c>
      <c r="C96" s="9">
        <f aca="true" t="shared" si="37" ref="C96:K96">SUM(C97)</f>
        <v>0</v>
      </c>
      <c r="D96" s="9">
        <f t="shared" si="37"/>
        <v>0</v>
      </c>
      <c r="E96" s="9">
        <f t="shared" si="37"/>
        <v>0</v>
      </c>
      <c r="F96" s="109">
        <f t="shared" si="37"/>
        <v>0</v>
      </c>
      <c r="G96" s="109">
        <f t="shared" si="37"/>
        <v>0</v>
      </c>
      <c r="H96" s="9">
        <f t="shared" si="37"/>
        <v>0</v>
      </c>
      <c r="I96" s="109">
        <f t="shared" si="37"/>
        <v>0</v>
      </c>
      <c r="J96" s="130">
        <f t="shared" si="37"/>
        <v>868.90451</v>
      </c>
      <c r="K96" s="130">
        <f t="shared" si="37"/>
        <v>868.90451</v>
      </c>
    </row>
    <row r="97" spans="1:11" s="76" customFormat="1" ht="24.75" customHeight="1">
      <c r="A97" s="20" t="s">
        <v>225</v>
      </c>
      <c r="B97" s="21" t="s">
        <v>224</v>
      </c>
      <c r="C97" s="15"/>
      <c r="D97" s="15"/>
      <c r="E97" s="15">
        <f>SUM(C97:D97)</f>
        <v>0</v>
      </c>
      <c r="F97" s="86"/>
      <c r="G97" s="86">
        <f>SUM(E97:F97)</f>
        <v>0</v>
      </c>
      <c r="H97" s="15"/>
      <c r="I97" s="86">
        <f>SUM(G97:H97)</f>
        <v>0</v>
      </c>
      <c r="J97" s="106">
        <v>868.90451</v>
      </c>
      <c r="K97" s="106">
        <f>SUM(I97:J97)</f>
        <v>868.90451</v>
      </c>
    </row>
    <row r="98" spans="1:11" s="74" customFormat="1" ht="24">
      <c r="A98" s="36" t="s">
        <v>226</v>
      </c>
      <c r="B98" s="40" t="s">
        <v>227</v>
      </c>
      <c r="C98" s="9">
        <f aca="true" t="shared" si="38" ref="C98:K98">SUM(C99)</f>
        <v>0</v>
      </c>
      <c r="D98" s="9">
        <f t="shared" si="38"/>
        <v>0</v>
      </c>
      <c r="E98" s="9">
        <f t="shared" si="38"/>
        <v>0</v>
      </c>
      <c r="F98" s="109">
        <f t="shared" si="38"/>
        <v>0</v>
      </c>
      <c r="G98" s="109">
        <f t="shared" si="38"/>
        <v>0</v>
      </c>
      <c r="H98" s="9">
        <f t="shared" si="38"/>
        <v>0</v>
      </c>
      <c r="I98" s="109">
        <f t="shared" si="38"/>
        <v>0</v>
      </c>
      <c r="J98" s="130">
        <f t="shared" si="38"/>
        <v>769.54555</v>
      </c>
      <c r="K98" s="130">
        <f t="shared" si="38"/>
        <v>769.54555</v>
      </c>
    </row>
    <row r="99" spans="1:11" s="76" customFormat="1" ht="22.5">
      <c r="A99" s="20" t="s">
        <v>228</v>
      </c>
      <c r="B99" s="21" t="s">
        <v>229</v>
      </c>
      <c r="C99" s="15"/>
      <c r="D99" s="15"/>
      <c r="E99" s="15">
        <f>SUM(C99:D99)</f>
        <v>0</v>
      </c>
      <c r="F99" s="86"/>
      <c r="G99" s="86">
        <f>SUM(E99:F99)</f>
        <v>0</v>
      </c>
      <c r="H99" s="86"/>
      <c r="I99" s="86">
        <f>SUM(G99:H99)</f>
        <v>0</v>
      </c>
      <c r="J99" s="106">
        <v>769.54555</v>
      </c>
      <c r="K99" s="106">
        <f>SUM(I99:J99)</f>
        <v>769.54555</v>
      </c>
    </row>
    <row r="100" spans="1:11" s="74" customFormat="1" ht="24">
      <c r="A100" s="36" t="s">
        <v>218</v>
      </c>
      <c r="B100" s="40" t="s">
        <v>219</v>
      </c>
      <c r="C100" s="9">
        <f aca="true" t="shared" si="39" ref="C100:K100">SUM(C101)</f>
        <v>0</v>
      </c>
      <c r="D100" s="9">
        <f t="shared" si="39"/>
        <v>0</v>
      </c>
      <c r="E100" s="9">
        <f t="shared" si="39"/>
        <v>0</v>
      </c>
      <c r="F100" s="9">
        <f t="shared" si="39"/>
        <v>2743.1</v>
      </c>
      <c r="G100" s="9">
        <f t="shared" si="39"/>
        <v>2743.1</v>
      </c>
      <c r="H100" s="9">
        <f t="shared" si="39"/>
        <v>0</v>
      </c>
      <c r="I100" s="9">
        <f t="shared" si="39"/>
        <v>2743.1</v>
      </c>
      <c r="J100" s="9">
        <f t="shared" si="39"/>
        <v>0</v>
      </c>
      <c r="K100" s="9">
        <f t="shared" si="39"/>
        <v>2743.1</v>
      </c>
    </row>
    <row r="101" spans="1:11" s="76" customFormat="1" ht="22.5">
      <c r="A101" s="20" t="s">
        <v>221</v>
      </c>
      <c r="B101" s="21" t="s">
        <v>220</v>
      </c>
      <c r="C101" s="15"/>
      <c r="D101" s="15"/>
      <c r="E101" s="15">
        <f>SUM(C101:D101)</f>
        <v>0</v>
      </c>
      <c r="F101" s="15">
        <v>2743.1</v>
      </c>
      <c r="G101" s="15">
        <f>SUM(E101:F101)</f>
        <v>2743.1</v>
      </c>
      <c r="H101" s="15"/>
      <c r="I101" s="15">
        <f>SUM(G101:H101)</f>
        <v>2743.1</v>
      </c>
      <c r="J101" s="15"/>
      <c r="K101" s="15">
        <f>SUM(I101:J101)</f>
        <v>2743.1</v>
      </c>
    </row>
    <row r="102" spans="1:11" ht="15" customHeight="1">
      <c r="A102" s="36" t="s">
        <v>112</v>
      </c>
      <c r="B102" s="52" t="s">
        <v>114</v>
      </c>
      <c r="C102" s="9">
        <f aca="true" t="shared" si="40" ref="C102:K102">SUM(C103)</f>
        <v>1833.8000000000002</v>
      </c>
      <c r="D102" s="9">
        <f t="shared" si="40"/>
        <v>0</v>
      </c>
      <c r="E102" s="9">
        <f t="shared" si="40"/>
        <v>1833.8000000000002</v>
      </c>
      <c r="F102" s="115">
        <f t="shared" si="40"/>
        <v>377.878</v>
      </c>
      <c r="G102" s="115">
        <f t="shared" si="40"/>
        <v>2211.678</v>
      </c>
      <c r="H102" s="9">
        <f t="shared" si="40"/>
        <v>160</v>
      </c>
      <c r="I102" s="115">
        <f t="shared" si="40"/>
        <v>2371.678</v>
      </c>
      <c r="J102" s="115">
        <f t="shared" si="40"/>
        <v>3844.128</v>
      </c>
      <c r="K102" s="115">
        <f t="shared" si="40"/>
        <v>6215.806</v>
      </c>
    </row>
    <row r="103" spans="1:11" ht="19.5" customHeight="1">
      <c r="A103" s="20" t="s">
        <v>113</v>
      </c>
      <c r="B103" s="53" t="s">
        <v>115</v>
      </c>
      <c r="C103" s="15">
        <f aca="true" t="shared" si="41" ref="C103:I103">SUM(C104:C112)</f>
        <v>1833.8000000000002</v>
      </c>
      <c r="D103" s="15">
        <f t="shared" si="41"/>
        <v>0</v>
      </c>
      <c r="E103" s="15">
        <f t="shared" si="41"/>
        <v>1833.8000000000002</v>
      </c>
      <c r="F103" s="116">
        <f t="shared" si="41"/>
        <v>377.878</v>
      </c>
      <c r="G103" s="116">
        <f t="shared" si="41"/>
        <v>2211.678</v>
      </c>
      <c r="H103" s="15">
        <f t="shared" si="41"/>
        <v>160</v>
      </c>
      <c r="I103" s="116">
        <f t="shared" si="41"/>
        <v>2371.678</v>
      </c>
      <c r="J103" s="116">
        <f>SUM(J104:J112)</f>
        <v>3844.128</v>
      </c>
      <c r="K103" s="116">
        <f>SUM(K104:K112)</f>
        <v>6215.806</v>
      </c>
    </row>
    <row r="104" spans="1:11" ht="69" customHeight="1">
      <c r="A104" s="55" t="s">
        <v>116</v>
      </c>
      <c r="B104" s="54"/>
      <c r="C104" s="15">
        <v>1281.2</v>
      </c>
      <c r="D104" s="15"/>
      <c r="E104" s="15">
        <f aca="true" t="shared" si="42" ref="E104:E112">SUM(C104:D104)</f>
        <v>1281.2</v>
      </c>
      <c r="F104" s="116"/>
      <c r="G104" s="116">
        <f aca="true" t="shared" si="43" ref="G104:G112">SUM(E104:F104)</f>
        <v>1281.2</v>
      </c>
      <c r="H104" s="116"/>
      <c r="I104" s="116">
        <f aca="true" t="shared" si="44" ref="I104:I112">SUM(G104:H104)</f>
        <v>1281.2</v>
      </c>
      <c r="J104" s="116"/>
      <c r="K104" s="116">
        <f aca="true" t="shared" si="45" ref="K104:K112">SUM(I104:J104)</f>
        <v>1281.2</v>
      </c>
    </row>
    <row r="105" spans="1:11" ht="60.75" customHeight="1">
      <c r="A105" s="55" t="s">
        <v>230</v>
      </c>
      <c r="B105" s="54"/>
      <c r="C105" s="15"/>
      <c r="D105" s="15"/>
      <c r="E105" s="15">
        <f t="shared" si="42"/>
        <v>0</v>
      </c>
      <c r="F105" s="116">
        <v>62.778</v>
      </c>
      <c r="G105" s="116">
        <f t="shared" si="43"/>
        <v>62.778</v>
      </c>
      <c r="H105" s="116"/>
      <c r="I105" s="116">
        <f t="shared" si="44"/>
        <v>62.778</v>
      </c>
      <c r="J105" s="116"/>
      <c r="K105" s="116">
        <f t="shared" si="45"/>
        <v>62.778</v>
      </c>
    </row>
    <row r="106" spans="1:11" ht="60.75" customHeight="1">
      <c r="A106" s="55" t="s">
        <v>244</v>
      </c>
      <c r="B106" s="54"/>
      <c r="C106" s="15"/>
      <c r="D106" s="15"/>
      <c r="E106" s="15"/>
      <c r="F106" s="116"/>
      <c r="G106" s="116"/>
      <c r="H106" s="116"/>
      <c r="I106" s="116"/>
      <c r="J106" s="116">
        <v>844.128</v>
      </c>
      <c r="K106" s="116">
        <f t="shared" si="45"/>
        <v>844.128</v>
      </c>
    </row>
    <row r="107" spans="1:11" ht="55.5" customHeight="1">
      <c r="A107" s="55" t="s">
        <v>245</v>
      </c>
      <c r="B107" s="54"/>
      <c r="C107" s="15"/>
      <c r="D107" s="15"/>
      <c r="E107" s="15"/>
      <c r="F107" s="116"/>
      <c r="G107" s="116"/>
      <c r="H107" s="116"/>
      <c r="I107" s="116"/>
      <c r="J107" s="116">
        <v>3000</v>
      </c>
      <c r="K107" s="116">
        <f t="shared" si="45"/>
        <v>3000</v>
      </c>
    </row>
    <row r="108" spans="1:11" ht="54.75" customHeight="1">
      <c r="A108" s="61" t="s">
        <v>170</v>
      </c>
      <c r="B108" s="54"/>
      <c r="C108" s="15">
        <v>93.7</v>
      </c>
      <c r="D108" s="15"/>
      <c r="E108" s="15">
        <f t="shared" si="42"/>
        <v>93.7</v>
      </c>
      <c r="F108" s="15"/>
      <c r="G108" s="15">
        <f t="shared" si="43"/>
        <v>93.7</v>
      </c>
      <c r="H108" s="15"/>
      <c r="I108" s="15">
        <f t="shared" si="44"/>
        <v>93.7</v>
      </c>
      <c r="J108" s="15"/>
      <c r="K108" s="15">
        <f t="shared" si="45"/>
        <v>93.7</v>
      </c>
    </row>
    <row r="109" spans="1:11" ht="49.5" customHeight="1">
      <c r="A109" s="61" t="s">
        <v>217</v>
      </c>
      <c r="B109" s="54"/>
      <c r="C109" s="15"/>
      <c r="D109" s="15"/>
      <c r="E109" s="15">
        <f t="shared" si="42"/>
        <v>0</v>
      </c>
      <c r="F109" s="15">
        <v>243.6</v>
      </c>
      <c r="G109" s="15">
        <f t="shared" si="43"/>
        <v>243.6</v>
      </c>
      <c r="H109" s="15"/>
      <c r="I109" s="15">
        <f t="shared" si="44"/>
        <v>243.6</v>
      </c>
      <c r="J109" s="15"/>
      <c r="K109" s="15">
        <f t="shared" si="45"/>
        <v>243.6</v>
      </c>
    </row>
    <row r="110" spans="1:11" ht="83.25" customHeight="1">
      <c r="A110" s="61" t="s">
        <v>216</v>
      </c>
      <c r="B110" s="54"/>
      <c r="C110" s="15"/>
      <c r="D110" s="15"/>
      <c r="E110" s="15">
        <f t="shared" si="42"/>
        <v>0</v>
      </c>
      <c r="F110" s="15">
        <v>71.5</v>
      </c>
      <c r="G110" s="15">
        <f t="shared" si="43"/>
        <v>71.5</v>
      </c>
      <c r="H110" s="15"/>
      <c r="I110" s="15">
        <f t="shared" si="44"/>
        <v>71.5</v>
      </c>
      <c r="J110" s="15"/>
      <c r="K110" s="15">
        <f t="shared" si="45"/>
        <v>71.5</v>
      </c>
    </row>
    <row r="111" spans="1:11" ht="94.5" customHeight="1">
      <c r="A111" s="118" t="s">
        <v>239</v>
      </c>
      <c r="B111" s="54"/>
      <c r="C111" s="15"/>
      <c r="D111" s="15"/>
      <c r="E111" s="15"/>
      <c r="F111" s="15"/>
      <c r="G111" s="15"/>
      <c r="H111" s="15">
        <v>160</v>
      </c>
      <c r="I111" s="15">
        <f t="shared" si="44"/>
        <v>160</v>
      </c>
      <c r="J111" s="15"/>
      <c r="K111" s="15">
        <f t="shared" si="45"/>
        <v>160</v>
      </c>
    </row>
    <row r="112" spans="1:11" ht="83.25" customHeight="1">
      <c r="A112" s="61" t="s">
        <v>171</v>
      </c>
      <c r="B112" s="54"/>
      <c r="C112" s="15">
        <v>458.9</v>
      </c>
      <c r="D112" s="15"/>
      <c r="E112" s="15">
        <f t="shared" si="42"/>
        <v>458.9</v>
      </c>
      <c r="F112" s="15"/>
      <c r="G112" s="15">
        <f t="shared" si="43"/>
        <v>458.9</v>
      </c>
      <c r="H112" s="15"/>
      <c r="I112" s="15">
        <f t="shared" si="44"/>
        <v>458.9</v>
      </c>
      <c r="J112" s="15"/>
      <c r="K112" s="15">
        <f t="shared" si="45"/>
        <v>458.9</v>
      </c>
    </row>
    <row r="113" spans="1:11" ht="29.25" customHeight="1">
      <c r="A113" s="56" t="s">
        <v>117</v>
      </c>
      <c r="B113" s="58" t="s">
        <v>136</v>
      </c>
      <c r="C113" s="63">
        <f aca="true" t="shared" si="46" ref="C113:I113">SUM(C114,C118,C133,C135,C116)</f>
        <v>63729.900000000016</v>
      </c>
      <c r="D113" s="63">
        <f t="shared" si="46"/>
        <v>770.1</v>
      </c>
      <c r="E113" s="63">
        <f t="shared" si="46"/>
        <v>64500.000000000015</v>
      </c>
      <c r="F113" s="63">
        <f t="shared" si="46"/>
        <v>-3471.8</v>
      </c>
      <c r="G113" s="63">
        <f t="shared" si="46"/>
        <v>61028.20000000001</v>
      </c>
      <c r="H113" s="63">
        <f t="shared" si="46"/>
        <v>-64.6</v>
      </c>
      <c r="I113" s="63">
        <f t="shared" si="46"/>
        <v>60963.600000000006</v>
      </c>
      <c r="J113" s="63">
        <f>SUM(J114,J118,J133,J135,J116)</f>
        <v>0</v>
      </c>
      <c r="K113" s="63">
        <f>SUM(K114,K118,K133,K135,K116)</f>
        <v>60963.600000000006</v>
      </c>
    </row>
    <row r="114" spans="1:11" s="74" customFormat="1" ht="49.5" customHeight="1">
      <c r="A114" s="110" t="s">
        <v>232</v>
      </c>
      <c r="B114" s="68" t="s">
        <v>231</v>
      </c>
      <c r="C114" s="111">
        <f aca="true" t="shared" si="47" ref="C114:K114">SUM(C115)</f>
        <v>0</v>
      </c>
      <c r="D114" s="111">
        <f t="shared" si="47"/>
        <v>0</v>
      </c>
      <c r="E114" s="111">
        <f t="shared" si="47"/>
        <v>0</v>
      </c>
      <c r="F114" s="111">
        <f t="shared" si="47"/>
        <v>5.7</v>
      </c>
      <c r="G114" s="111">
        <f t="shared" si="47"/>
        <v>5.7</v>
      </c>
      <c r="H114" s="111">
        <f t="shared" si="47"/>
        <v>0</v>
      </c>
      <c r="I114" s="111">
        <f t="shared" si="47"/>
        <v>5.7</v>
      </c>
      <c r="J114" s="111">
        <f t="shared" si="47"/>
        <v>0</v>
      </c>
      <c r="K114" s="111">
        <f t="shared" si="47"/>
        <v>5.7</v>
      </c>
    </row>
    <row r="115" spans="1:11" s="76" customFormat="1" ht="39" customHeight="1">
      <c r="A115" s="112" t="s">
        <v>234</v>
      </c>
      <c r="B115" s="85" t="s">
        <v>233</v>
      </c>
      <c r="C115" s="113"/>
      <c r="D115" s="113"/>
      <c r="E115" s="113">
        <f>SUM(C115:D115)</f>
        <v>0</v>
      </c>
      <c r="F115" s="113">
        <v>5.7</v>
      </c>
      <c r="G115" s="113">
        <f>SUM(E115:F115)</f>
        <v>5.7</v>
      </c>
      <c r="H115" s="113"/>
      <c r="I115" s="113">
        <f>SUM(G115:H115)</f>
        <v>5.7</v>
      </c>
      <c r="J115" s="113"/>
      <c r="K115" s="113">
        <f>SUM(I115:J115)</f>
        <v>5.7</v>
      </c>
    </row>
    <row r="116" spans="1:11" ht="38.25" customHeight="1">
      <c r="A116" s="83" t="s">
        <v>190</v>
      </c>
      <c r="B116" s="68" t="s">
        <v>191</v>
      </c>
      <c r="C116" s="63">
        <f aca="true" t="shared" si="48" ref="C116:K116">SUM(C117)</f>
        <v>0</v>
      </c>
      <c r="D116" s="63">
        <f t="shared" si="48"/>
        <v>770.1</v>
      </c>
      <c r="E116" s="63">
        <f t="shared" si="48"/>
        <v>770.1</v>
      </c>
      <c r="F116" s="63">
        <f t="shared" si="48"/>
        <v>0</v>
      </c>
      <c r="G116" s="63">
        <f t="shared" si="48"/>
        <v>770.1</v>
      </c>
      <c r="H116" s="63">
        <f t="shared" si="48"/>
        <v>0</v>
      </c>
      <c r="I116" s="63">
        <f t="shared" si="48"/>
        <v>770.1</v>
      </c>
      <c r="J116" s="63">
        <f t="shared" si="48"/>
        <v>0</v>
      </c>
      <c r="K116" s="63">
        <f t="shared" si="48"/>
        <v>770.1</v>
      </c>
    </row>
    <row r="117" spans="1:11" ht="26.25" customHeight="1">
      <c r="A117" s="84" t="s">
        <v>192</v>
      </c>
      <c r="B117" s="85" t="s">
        <v>193</v>
      </c>
      <c r="C117" s="63"/>
      <c r="D117" s="63">
        <v>770.1</v>
      </c>
      <c r="E117" s="63">
        <f>SUM(C117:D117)</f>
        <v>770.1</v>
      </c>
      <c r="F117" s="63"/>
      <c r="G117" s="63">
        <f>SUM(E117:F117)</f>
        <v>770.1</v>
      </c>
      <c r="H117" s="63"/>
      <c r="I117" s="63">
        <f>SUM(G117:H117)</f>
        <v>770.1</v>
      </c>
      <c r="J117" s="63"/>
      <c r="K117" s="63">
        <f>SUM(I117:J117)</f>
        <v>770.1</v>
      </c>
    </row>
    <row r="118" spans="1:11" ht="39" customHeight="1">
      <c r="A118" s="36" t="s">
        <v>120</v>
      </c>
      <c r="B118" s="52" t="s">
        <v>122</v>
      </c>
      <c r="C118" s="9">
        <f aca="true" t="shared" si="49" ref="C118:K118">SUM(C119)</f>
        <v>62589.30000000002</v>
      </c>
      <c r="D118" s="9">
        <f t="shared" si="49"/>
        <v>0</v>
      </c>
      <c r="E118" s="9">
        <f t="shared" si="49"/>
        <v>62589.30000000002</v>
      </c>
      <c r="F118" s="9">
        <f t="shared" si="49"/>
        <v>-3578.3</v>
      </c>
      <c r="G118" s="9">
        <f t="shared" si="49"/>
        <v>59011.000000000015</v>
      </c>
      <c r="H118" s="9">
        <f t="shared" si="49"/>
        <v>-64.6</v>
      </c>
      <c r="I118" s="9">
        <f t="shared" si="49"/>
        <v>58946.40000000001</v>
      </c>
      <c r="J118" s="9">
        <f t="shared" si="49"/>
        <v>0</v>
      </c>
      <c r="K118" s="9">
        <f t="shared" si="49"/>
        <v>58946.40000000001</v>
      </c>
    </row>
    <row r="119" spans="1:11" ht="31.5" customHeight="1">
      <c r="A119" s="20" t="s">
        <v>121</v>
      </c>
      <c r="B119" s="53" t="s">
        <v>123</v>
      </c>
      <c r="C119" s="15">
        <f aca="true" t="shared" si="50" ref="C119:I119">SUM(C120:C132)</f>
        <v>62589.30000000002</v>
      </c>
      <c r="D119" s="15">
        <f t="shared" si="50"/>
        <v>0</v>
      </c>
      <c r="E119" s="15">
        <f t="shared" si="50"/>
        <v>62589.30000000002</v>
      </c>
      <c r="F119" s="15">
        <f t="shared" si="50"/>
        <v>-3578.3</v>
      </c>
      <c r="G119" s="15">
        <f t="shared" si="50"/>
        <v>59011.000000000015</v>
      </c>
      <c r="H119" s="15">
        <f t="shared" si="50"/>
        <v>-64.6</v>
      </c>
      <c r="I119" s="15">
        <f t="shared" si="50"/>
        <v>58946.40000000001</v>
      </c>
      <c r="J119" s="15">
        <f>SUM(J120:J132)</f>
        <v>0</v>
      </c>
      <c r="K119" s="15">
        <f>SUM(K120:K132)</f>
        <v>58946.40000000001</v>
      </c>
    </row>
    <row r="120" spans="1:11" ht="82.5" customHeight="1">
      <c r="A120" s="55" t="s">
        <v>125</v>
      </c>
      <c r="B120" s="24"/>
      <c r="C120" s="15">
        <v>5.7</v>
      </c>
      <c r="D120" s="15"/>
      <c r="E120" s="15">
        <f>SUM(C120:D120)</f>
        <v>5.7</v>
      </c>
      <c r="F120" s="15">
        <v>-5.7</v>
      </c>
      <c r="G120" s="15">
        <f>SUM(E120:F120)</f>
        <v>0</v>
      </c>
      <c r="H120" s="15"/>
      <c r="I120" s="15">
        <f>SUM(G120:H120)</f>
        <v>0</v>
      </c>
      <c r="J120" s="15"/>
      <c r="K120" s="15">
        <f>SUM(I120:J120)</f>
        <v>0</v>
      </c>
    </row>
    <row r="121" spans="1:11" ht="82.5" customHeight="1">
      <c r="A121" s="55" t="s">
        <v>124</v>
      </c>
      <c r="B121" s="24"/>
      <c r="C121" s="15">
        <v>295.9</v>
      </c>
      <c r="D121" s="15"/>
      <c r="E121" s="15">
        <f aca="true" t="shared" si="51" ref="E121:E132">SUM(C121:D121)</f>
        <v>295.9</v>
      </c>
      <c r="F121" s="15"/>
      <c r="G121" s="15">
        <f aca="true" t="shared" si="52" ref="G121:G132">SUM(E121:F121)</f>
        <v>295.9</v>
      </c>
      <c r="H121" s="15"/>
      <c r="I121" s="15">
        <f aca="true" t="shared" si="53" ref="I121:I132">SUM(G121:H121)</f>
        <v>295.9</v>
      </c>
      <c r="J121" s="15"/>
      <c r="K121" s="15">
        <f aca="true" t="shared" si="54" ref="K121:K129">SUM(I121:J121)</f>
        <v>295.9</v>
      </c>
    </row>
    <row r="122" spans="1:11" ht="92.25" customHeight="1">
      <c r="A122" s="55" t="s">
        <v>133</v>
      </c>
      <c r="B122" s="24"/>
      <c r="C122" s="15">
        <v>7.2</v>
      </c>
      <c r="D122" s="15"/>
      <c r="E122" s="15">
        <f t="shared" si="51"/>
        <v>7.2</v>
      </c>
      <c r="F122" s="15"/>
      <c r="G122" s="15">
        <f t="shared" si="52"/>
        <v>7.2</v>
      </c>
      <c r="H122" s="15"/>
      <c r="I122" s="15">
        <f t="shared" si="53"/>
        <v>7.2</v>
      </c>
      <c r="J122" s="15"/>
      <c r="K122" s="15">
        <f t="shared" si="54"/>
        <v>7.2</v>
      </c>
    </row>
    <row r="123" spans="1:11" ht="173.25" customHeight="1">
      <c r="A123" s="55" t="s">
        <v>128</v>
      </c>
      <c r="B123" s="24"/>
      <c r="C123" s="15">
        <v>39310.8</v>
      </c>
      <c r="D123" s="15"/>
      <c r="E123" s="15">
        <f t="shared" si="51"/>
        <v>39310.8</v>
      </c>
      <c r="F123" s="15"/>
      <c r="G123" s="15">
        <f t="shared" si="52"/>
        <v>39310.8</v>
      </c>
      <c r="H123" s="15"/>
      <c r="I123" s="15">
        <f t="shared" si="53"/>
        <v>39310.8</v>
      </c>
      <c r="J123" s="15"/>
      <c r="K123" s="15">
        <f t="shared" si="54"/>
        <v>39310.8</v>
      </c>
    </row>
    <row r="124" spans="1:11" ht="46.5" customHeight="1">
      <c r="A124" s="55" t="s">
        <v>132</v>
      </c>
      <c r="B124" s="24"/>
      <c r="C124" s="15">
        <v>44.5</v>
      </c>
      <c r="D124" s="15"/>
      <c r="E124" s="15">
        <f t="shared" si="51"/>
        <v>44.5</v>
      </c>
      <c r="F124" s="15"/>
      <c r="G124" s="15">
        <f t="shared" si="52"/>
        <v>44.5</v>
      </c>
      <c r="H124" s="15"/>
      <c r="I124" s="15">
        <f t="shared" si="53"/>
        <v>44.5</v>
      </c>
      <c r="J124" s="15"/>
      <c r="K124" s="15">
        <f t="shared" si="54"/>
        <v>44.5</v>
      </c>
    </row>
    <row r="125" spans="1:11" ht="122.25" customHeight="1">
      <c r="A125" s="61" t="s">
        <v>129</v>
      </c>
      <c r="B125" s="24"/>
      <c r="C125" s="15">
        <v>887.4</v>
      </c>
      <c r="D125" s="15"/>
      <c r="E125" s="15">
        <f t="shared" si="51"/>
        <v>887.4</v>
      </c>
      <c r="F125" s="15"/>
      <c r="G125" s="15">
        <f t="shared" si="52"/>
        <v>887.4</v>
      </c>
      <c r="H125" s="15"/>
      <c r="I125" s="15">
        <f t="shared" si="53"/>
        <v>887.4</v>
      </c>
      <c r="J125" s="15"/>
      <c r="K125" s="15">
        <f t="shared" si="54"/>
        <v>887.4</v>
      </c>
    </row>
    <row r="126" spans="1:11" ht="99.75" customHeight="1">
      <c r="A126" s="61" t="s">
        <v>130</v>
      </c>
      <c r="B126" s="24"/>
      <c r="C126" s="15">
        <v>88.9</v>
      </c>
      <c r="D126" s="15"/>
      <c r="E126" s="15">
        <f t="shared" si="51"/>
        <v>88.9</v>
      </c>
      <c r="F126" s="15"/>
      <c r="G126" s="15">
        <f t="shared" si="52"/>
        <v>88.9</v>
      </c>
      <c r="H126" s="15"/>
      <c r="I126" s="15">
        <f t="shared" si="53"/>
        <v>88.9</v>
      </c>
      <c r="J126" s="15"/>
      <c r="K126" s="15">
        <f t="shared" si="54"/>
        <v>88.9</v>
      </c>
    </row>
    <row r="127" spans="1:11" ht="68.25" customHeight="1">
      <c r="A127" s="55" t="s">
        <v>131</v>
      </c>
      <c r="B127" s="24"/>
      <c r="C127" s="15">
        <v>100.8</v>
      </c>
      <c r="D127" s="15"/>
      <c r="E127" s="15">
        <f t="shared" si="51"/>
        <v>100.8</v>
      </c>
      <c r="F127" s="15">
        <v>-100.8</v>
      </c>
      <c r="G127" s="15">
        <f t="shared" si="52"/>
        <v>0</v>
      </c>
      <c r="H127" s="15"/>
      <c r="I127" s="15">
        <f t="shared" si="53"/>
        <v>0</v>
      </c>
      <c r="J127" s="15"/>
      <c r="K127" s="15">
        <f t="shared" si="54"/>
        <v>0</v>
      </c>
    </row>
    <row r="128" spans="1:11" ht="103.5" customHeight="1">
      <c r="A128" s="55" t="s">
        <v>134</v>
      </c>
      <c r="B128" s="24"/>
      <c r="C128" s="15">
        <v>1307.3</v>
      </c>
      <c r="D128" s="15"/>
      <c r="E128" s="15">
        <f t="shared" si="51"/>
        <v>1307.3</v>
      </c>
      <c r="F128" s="15"/>
      <c r="G128" s="15">
        <f t="shared" si="52"/>
        <v>1307.3</v>
      </c>
      <c r="H128" s="15"/>
      <c r="I128" s="15">
        <f t="shared" si="53"/>
        <v>1307.3</v>
      </c>
      <c r="J128" s="15"/>
      <c r="K128" s="15">
        <f t="shared" si="54"/>
        <v>1307.3</v>
      </c>
    </row>
    <row r="129" spans="1:11" ht="150" customHeight="1">
      <c r="A129" s="59" t="s">
        <v>127</v>
      </c>
      <c r="B129" s="53"/>
      <c r="C129" s="15">
        <v>16560.7</v>
      </c>
      <c r="D129" s="15"/>
      <c r="E129" s="15">
        <f t="shared" si="51"/>
        <v>16560.7</v>
      </c>
      <c r="F129" s="15"/>
      <c r="G129" s="15">
        <f t="shared" si="52"/>
        <v>16560.7</v>
      </c>
      <c r="H129" s="15">
        <v>-240.7</v>
      </c>
      <c r="I129" s="15">
        <f t="shared" si="53"/>
        <v>16320</v>
      </c>
      <c r="J129" s="15"/>
      <c r="K129" s="15">
        <f t="shared" si="54"/>
        <v>16320</v>
      </c>
    </row>
    <row r="130" spans="1:11" ht="138.75" customHeight="1">
      <c r="A130" s="59" t="s">
        <v>240</v>
      </c>
      <c r="B130" s="53"/>
      <c r="C130" s="15"/>
      <c r="D130" s="15"/>
      <c r="E130" s="15">
        <f>SUM(C130:D130)</f>
        <v>0</v>
      </c>
      <c r="F130" s="15"/>
      <c r="G130" s="15">
        <f>SUM(E130:F130)</f>
        <v>0</v>
      </c>
      <c r="H130" s="15">
        <v>176.1</v>
      </c>
      <c r="I130" s="15">
        <f>SUM(G130:H130)</f>
        <v>176.1</v>
      </c>
      <c r="J130" s="15"/>
      <c r="K130" s="15">
        <f>SUM(I130:J130)</f>
        <v>176.1</v>
      </c>
    </row>
    <row r="131" spans="1:11" ht="37.5" customHeight="1">
      <c r="A131" s="55" t="s">
        <v>126</v>
      </c>
      <c r="B131" s="53"/>
      <c r="C131" s="15">
        <v>508.3</v>
      </c>
      <c r="D131" s="15"/>
      <c r="E131" s="15">
        <f t="shared" si="51"/>
        <v>508.3</v>
      </c>
      <c r="F131" s="15"/>
      <c r="G131" s="15">
        <f t="shared" si="52"/>
        <v>508.3</v>
      </c>
      <c r="H131" s="15"/>
      <c r="I131" s="15">
        <f t="shared" si="53"/>
        <v>508.3</v>
      </c>
      <c r="J131" s="15"/>
      <c r="K131" s="15">
        <f>SUM(I131:J131)</f>
        <v>508.3</v>
      </c>
    </row>
    <row r="132" spans="1:11" ht="138.75" customHeight="1">
      <c r="A132" s="55" t="s">
        <v>135</v>
      </c>
      <c r="B132" s="62"/>
      <c r="C132" s="15">
        <v>3471.8</v>
      </c>
      <c r="D132" s="15"/>
      <c r="E132" s="15">
        <f t="shared" si="51"/>
        <v>3471.8</v>
      </c>
      <c r="F132" s="15">
        <v>-3471.8</v>
      </c>
      <c r="G132" s="15">
        <f t="shared" si="52"/>
        <v>0</v>
      </c>
      <c r="H132" s="15"/>
      <c r="I132" s="15">
        <f t="shared" si="53"/>
        <v>0</v>
      </c>
      <c r="J132" s="15"/>
      <c r="K132" s="15">
        <f>SUM(I132:J132)</f>
        <v>0</v>
      </c>
    </row>
    <row r="133" spans="1:11" s="74" customFormat="1" ht="25.5" customHeight="1">
      <c r="A133" s="66" t="s">
        <v>235</v>
      </c>
      <c r="B133" s="65" t="s">
        <v>236</v>
      </c>
      <c r="C133" s="9">
        <f aca="true" t="shared" si="55" ref="C133:K133">SUM(C134)</f>
        <v>0</v>
      </c>
      <c r="D133" s="9">
        <f t="shared" si="55"/>
        <v>0</v>
      </c>
      <c r="E133" s="9">
        <f t="shared" si="55"/>
        <v>0</v>
      </c>
      <c r="F133" s="9">
        <f t="shared" si="55"/>
        <v>100.8</v>
      </c>
      <c r="G133" s="9">
        <f t="shared" si="55"/>
        <v>100.8</v>
      </c>
      <c r="H133" s="9">
        <f t="shared" si="55"/>
        <v>0</v>
      </c>
      <c r="I133" s="9">
        <f t="shared" si="55"/>
        <v>100.8</v>
      </c>
      <c r="J133" s="9">
        <f t="shared" si="55"/>
        <v>0</v>
      </c>
      <c r="K133" s="9">
        <f t="shared" si="55"/>
        <v>100.8</v>
      </c>
    </row>
    <row r="134" spans="1:11" s="76" customFormat="1" ht="24" customHeight="1">
      <c r="A134" s="55" t="s">
        <v>237</v>
      </c>
      <c r="B134" s="62" t="s">
        <v>238</v>
      </c>
      <c r="C134" s="15"/>
      <c r="D134" s="15"/>
      <c r="E134" s="15">
        <f>SUM(C134:D134)</f>
        <v>0</v>
      </c>
      <c r="F134" s="15">
        <v>100.8</v>
      </c>
      <c r="G134" s="15">
        <f>SUM(E134:F134)</f>
        <v>100.8</v>
      </c>
      <c r="H134" s="15"/>
      <c r="I134" s="15">
        <f>SUM(G134:H134)</f>
        <v>100.8</v>
      </c>
      <c r="J134" s="15"/>
      <c r="K134" s="15">
        <f>SUM(I134:J134)</f>
        <v>100.8</v>
      </c>
    </row>
    <row r="135" spans="1:11" ht="48" customHeight="1">
      <c r="A135" s="66" t="s">
        <v>155</v>
      </c>
      <c r="B135" s="65" t="s">
        <v>156</v>
      </c>
      <c r="C135" s="9">
        <f aca="true" t="shared" si="56" ref="C135:K135">SUM(C136)</f>
        <v>1140.6</v>
      </c>
      <c r="D135" s="9">
        <f t="shared" si="56"/>
        <v>0</v>
      </c>
      <c r="E135" s="9">
        <f t="shared" si="56"/>
        <v>1140.6</v>
      </c>
      <c r="F135" s="9">
        <f t="shared" si="56"/>
        <v>0</v>
      </c>
      <c r="G135" s="9">
        <f t="shared" si="56"/>
        <v>1140.6</v>
      </c>
      <c r="H135" s="9">
        <f t="shared" si="56"/>
        <v>0</v>
      </c>
      <c r="I135" s="9">
        <f t="shared" si="56"/>
        <v>1140.6</v>
      </c>
      <c r="J135" s="9">
        <f t="shared" si="56"/>
        <v>0</v>
      </c>
      <c r="K135" s="9">
        <f t="shared" si="56"/>
        <v>1140.6</v>
      </c>
    </row>
    <row r="136" spans="1:11" ht="46.5" customHeight="1">
      <c r="A136" s="55" t="s">
        <v>157</v>
      </c>
      <c r="B136" s="62" t="s">
        <v>158</v>
      </c>
      <c r="C136" s="15">
        <v>1140.6</v>
      </c>
      <c r="D136" s="15"/>
      <c r="E136" s="15">
        <f>SUM(C136:D136)</f>
        <v>1140.6</v>
      </c>
      <c r="F136" s="15"/>
      <c r="G136" s="15">
        <f>SUM(E136:F136)</f>
        <v>1140.6</v>
      </c>
      <c r="H136" s="15"/>
      <c r="I136" s="15">
        <f>SUM(G136:H136)</f>
        <v>1140.6</v>
      </c>
      <c r="J136" s="15"/>
      <c r="K136" s="15">
        <f>SUM(I136:J136)</f>
        <v>1140.6</v>
      </c>
    </row>
    <row r="137" spans="1:11" s="72" customFormat="1" ht="28.5" customHeight="1">
      <c r="A137" s="77" t="s">
        <v>180</v>
      </c>
      <c r="B137" s="78" t="s">
        <v>181</v>
      </c>
      <c r="C137" s="71">
        <f aca="true" t="shared" si="57" ref="C137:K138">SUM(C138)</f>
        <v>0</v>
      </c>
      <c r="D137" s="71">
        <f t="shared" si="57"/>
        <v>47.6</v>
      </c>
      <c r="E137" s="71">
        <f t="shared" si="57"/>
        <v>47.6</v>
      </c>
      <c r="F137" s="71">
        <f t="shared" si="57"/>
        <v>0</v>
      </c>
      <c r="G137" s="71">
        <f t="shared" si="57"/>
        <v>47.6</v>
      </c>
      <c r="H137" s="71">
        <f t="shared" si="57"/>
        <v>0</v>
      </c>
      <c r="I137" s="71">
        <f t="shared" si="57"/>
        <v>47.6</v>
      </c>
      <c r="J137" s="71">
        <f t="shared" si="57"/>
        <v>0</v>
      </c>
      <c r="K137" s="71">
        <f t="shared" si="57"/>
        <v>47.6</v>
      </c>
    </row>
    <row r="138" spans="1:11" s="74" customFormat="1" ht="54.75" customHeight="1">
      <c r="A138" s="66" t="s">
        <v>178</v>
      </c>
      <c r="B138" s="79" t="s">
        <v>182</v>
      </c>
      <c r="C138" s="73">
        <f t="shared" si="57"/>
        <v>0</v>
      </c>
      <c r="D138" s="73">
        <f t="shared" si="57"/>
        <v>47.6</v>
      </c>
      <c r="E138" s="73">
        <f t="shared" si="57"/>
        <v>47.6</v>
      </c>
      <c r="F138" s="73">
        <f t="shared" si="57"/>
        <v>0</v>
      </c>
      <c r="G138" s="73">
        <f t="shared" si="57"/>
        <v>47.6</v>
      </c>
      <c r="H138" s="73">
        <f t="shared" si="57"/>
        <v>0</v>
      </c>
      <c r="I138" s="73">
        <f t="shared" si="57"/>
        <v>47.6</v>
      </c>
      <c r="J138" s="73">
        <f t="shared" si="57"/>
        <v>0</v>
      </c>
      <c r="K138" s="73">
        <f t="shared" si="57"/>
        <v>47.6</v>
      </c>
    </row>
    <row r="139" spans="1:11" s="76" customFormat="1" ht="60" customHeight="1">
      <c r="A139" s="55" t="s">
        <v>179</v>
      </c>
      <c r="B139" s="61" t="s">
        <v>183</v>
      </c>
      <c r="C139" s="15"/>
      <c r="D139" s="15">
        <v>47.6</v>
      </c>
      <c r="E139" s="15">
        <f>SUM(C139:D139)</f>
        <v>47.6</v>
      </c>
      <c r="F139" s="15"/>
      <c r="G139" s="15">
        <f>SUM(E139:F139)</f>
        <v>47.6</v>
      </c>
      <c r="H139" s="15"/>
      <c r="I139" s="15">
        <f>SUM(G139:H139)</f>
        <v>47.6</v>
      </c>
      <c r="J139" s="15"/>
      <c r="K139" s="15">
        <f>SUM(I139:J139)</f>
        <v>47.6</v>
      </c>
    </row>
    <row r="140" spans="1:11" s="76" customFormat="1" ht="37.5" customHeight="1">
      <c r="A140" s="80" t="s">
        <v>184</v>
      </c>
      <c r="B140" s="81" t="s">
        <v>185</v>
      </c>
      <c r="C140" s="15">
        <f aca="true" t="shared" si="58" ref="C140:K140">SUM(C141)</f>
        <v>0</v>
      </c>
      <c r="D140" s="86">
        <f t="shared" si="58"/>
        <v>-97.7043</v>
      </c>
      <c r="E140" s="86">
        <f t="shared" si="58"/>
        <v>-97.7043</v>
      </c>
      <c r="F140" s="106">
        <f t="shared" si="58"/>
        <v>-63.12212</v>
      </c>
      <c r="G140" s="106">
        <f t="shared" si="58"/>
        <v>-160.82642</v>
      </c>
      <c r="H140" s="15">
        <f t="shared" si="58"/>
        <v>-29</v>
      </c>
      <c r="I140" s="106">
        <f t="shared" si="58"/>
        <v>-189.82642</v>
      </c>
      <c r="J140" s="15">
        <f t="shared" si="58"/>
        <v>0</v>
      </c>
      <c r="K140" s="106">
        <f t="shared" si="58"/>
        <v>-189.82642</v>
      </c>
    </row>
    <row r="141" spans="1:11" s="76" customFormat="1" ht="36" customHeight="1">
      <c r="A141" s="55" t="s">
        <v>186</v>
      </c>
      <c r="B141" s="82" t="s">
        <v>187</v>
      </c>
      <c r="C141" s="15"/>
      <c r="D141" s="86">
        <v>-97.7043</v>
      </c>
      <c r="E141" s="86">
        <f>SUM(C141:D141)</f>
        <v>-97.7043</v>
      </c>
      <c r="F141" s="106">
        <v>-63.12212</v>
      </c>
      <c r="G141" s="106">
        <f>SUM(E141:F141)</f>
        <v>-160.82642</v>
      </c>
      <c r="H141" s="15">
        <v>-29</v>
      </c>
      <c r="I141" s="106">
        <f>SUM(G141:H141)</f>
        <v>-189.82642</v>
      </c>
      <c r="J141" s="15"/>
      <c r="K141" s="106">
        <f>SUM(I141:J141)</f>
        <v>-189.82642</v>
      </c>
    </row>
    <row r="142" spans="1:11" ht="12.75">
      <c r="A142" s="43" t="s">
        <v>109</v>
      </c>
      <c r="B142" s="19"/>
      <c r="C142" s="6">
        <f aca="true" t="shared" si="59" ref="C142:I142">SUM(C17,C90)</f>
        <v>142431.50000000003</v>
      </c>
      <c r="D142" s="87">
        <f t="shared" si="59"/>
        <v>706.7957000000001</v>
      </c>
      <c r="E142" s="87">
        <f t="shared" si="59"/>
        <v>143138.29570000002</v>
      </c>
      <c r="F142" s="107">
        <f t="shared" si="59"/>
        <v>-112.62992000000008</v>
      </c>
      <c r="G142" s="107">
        <f t="shared" si="59"/>
        <v>143025.66578</v>
      </c>
      <c r="H142" s="6">
        <f t="shared" si="59"/>
        <v>213.70000000000002</v>
      </c>
      <c r="I142" s="107">
        <f t="shared" si="59"/>
        <v>143239.36578000002</v>
      </c>
      <c r="J142" s="107">
        <f>SUM(J17,J90)</f>
        <v>5769.9780599999995</v>
      </c>
      <c r="K142" s="107">
        <f>SUM(K17,K90)</f>
        <v>149009.34384000002</v>
      </c>
    </row>
  </sheetData>
  <sheetProtection/>
  <mergeCells count="22">
    <mergeCell ref="A12:K12"/>
    <mergeCell ref="B5:K5"/>
    <mergeCell ref="B6:K6"/>
    <mergeCell ref="B7:K7"/>
    <mergeCell ref="B8:K8"/>
    <mergeCell ref="B9:K9"/>
    <mergeCell ref="B10:K10"/>
    <mergeCell ref="F15:F16"/>
    <mergeCell ref="G15:G16"/>
    <mergeCell ref="H15:H16"/>
    <mergeCell ref="I15:I16"/>
    <mergeCell ref="J15:J16"/>
    <mergeCell ref="K15:K16"/>
    <mergeCell ref="A15:A16"/>
    <mergeCell ref="B15:B16"/>
    <mergeCell ref="C15:C16"/>
    <mergeCell ref="D15:D16"/>
    <mergeCell ref="E15:E16"/>
    <mergeCell ref="B1:K1"/>
    <mergeCell ref="B2:K2"/>
    <mergeCell ref="B3:K3"/>
    <mergeCell ref="B4:K4"/>
  </mergeCells>
  <printOptions/>
  <pageMargins left="0.7874015748031497" right="0" top="0.3937007874015748" bottom="0" header="0.31496062992125984" footer="0"/>
  <pageSetup fitToHeight="1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2012-06-01T10:12:45Z</cp:lastPrinted>
  <dcterms:created xsi:type="dcterms:W3CDTF">2011-10-19T04:59:49Z</dcterms:created>
  <dcterms:modified xsi:type="dcterms:W3CDTF">2012-09-03T07:53:18Z</dcterms:modified>
  <cp:category/>
  <cp:version/>
  <cp:contentType/>
  <cp:contentStatus/>
</cp:coreProperties>
</file>