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7875" activeTab="0"/>
  </bookViews>
  <sheets>
    <sheet name="Лист1" sheetId="1" r:id="rId1"/>
    <sheet name="Расходы" sheetId="2" r:id="rId2"/>
    <sheet name="Источники" sheetId="3" r:id="rId3"/>
    <sheet name="Доходы" sheetId="4" r:id="rId4"/>
  </sheets>
  <externalReferences>
    <externalReference r:id="rId7"/>
  </externalReferences>
  <definedNames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3">'Доходы'!$9:$9</definedName>
    <definedName name="_xlnm.Print_Titles" localSheetId="1">'Расходы'!$4:$4</definedName>
  </definedNames>
  <calcPr fullCalcOnLoad="1"/>
</workbook>
</file>

<file path=xl/sharedStrings.xml><?xml version="1.0" encoding="utf-8"?>
<sst xmlns="http://schemas.openxmlformats.org/spreadsheetml/2006/main" count="326" uniqueCount="310">
  <si>
    <t xml:space="preserve"> Наименование показателя</t>
  </si>
  <si>
    <t xml:space="preserve">Код дохода по бюджетной классификации </t>
  </si>
  <si>
    <t>Исполнено</t>
  </si>
  <si>
    <t>Доходы бюджета - ИТОГО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</si>
  <si>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</si>
  <si>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</si>
  <si>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</si>
  <si>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</si>
  <si>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</si>
  <si>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</si>
  <si>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</si>
  <si>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</si>
  <si>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</si>
  <si>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</si>
  <si>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</si>
  <si>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</si>
  <si>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</si>
  <si>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 xml:space="preserve"> 000 1010204001 0000 110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</si>
  <si>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</si>
  <si>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</si>
  <si>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</si>
  <si>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</si>
  <si>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</si>
  <si>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</si>
  <si>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</si>
  <si>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</si>
  <si>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</si>
  <si>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</si>
  <si>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Единый сельскохозяйственный налог (за налоговые периоды, истекшие до 1 января 2011 года)</t>
  </si>
  <si>
    <t xml:space="preserve"> 000 1050302001 0000 110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</si>
  <si>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</si>
  <si>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</si>
  <si>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</si>
  <si>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</si>
  <si>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</si>
  <si>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 xml:space="preserve"> 000 1060103005 0000 110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</si>
  <si>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</si>
  <si>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</si>
  <si>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</si>
  <si>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</si>
  <si>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</si>
  <si>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</si>
  <si>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</si>
  <si>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</si>
  <si>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</si>
  <si>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</si>
  <si>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</si>
  <si>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</si>
  <si>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Налог на прибыль организаций, зачислявшийся до 1 января 2005 года в местные бюджеты</t>
  </si>
  <si>
    <t xml:space="preserve"> 000 1090100000 0000 110</t>
  </si>
  <si>
    <t xml:space="preserve">  Налог на прибыль организаций, зачислявшийся до 1 января 2005 года в местные бюджеты, мобилизуемый на территориях муниципальных районов</t>
  </si>
  <si>
    <t xml:space="preserve"> 000 1090103005 0000 110</t>
  </si>
  <si>
    <t xml:space="preserve">  Налоги на имущество</t>
  </si>
  <si>
    <t xml:space="preserve"> 000 1090400000 0000 110</t>
  </si>
  <si>
    <t xml:space="preserve">  Налог на имущество предприятий</t>
  </si>
  <si>
    <t xml:space="preserve"> 000 1090401002 0000 110</t>
  </si>
  <si>
    <t xml:space="preserve">  Земельный налог (по обязательствам, возникшим до 1 января 2006 года)</t>
  </si>
  <si>
    <t xml:space="preserve"> 000 1090405000 0000 110</t>
  </si>
  <si>
    <t xml:space="preserve">  Земельный налог (по обязательствам, возникшим до 1 января 2006 года), мобилизуемый на межселенных территориях</t>
  </si>
  <si>
    <t xml:space="preserve"> 000 1090405305 0000 110</t>
  </si>
  <si>
    <t xml:space="preserve">  Прочие налоги и сборы (по отмененным налогам и сборам субъектов Российской Федерации)</t>
  </si>
  <si>
    <t xml:space="preserve"> 000 1090600002 0000 110</t>
  </si>
  <si>
    <t xml:space="preserve">  Налог с продаж</t>
  </si>
  <si>
    <t xml:space="preserve"> 000 1090601002 0000 110</t>
  </si>
  <si>
    <t xml:space="preserve">  Прочие налоги и сборы (по отмененным местным налогам и сборам)</t>
  </si>
  <si>
    <t xml:space="preserve"> 000 1090700000 0000 110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</si>
  <si>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</si>
  <si>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 000 1090703000 0000 110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</si>
  <si>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</si>
  <si>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 xml:space="preserve"> 000 1090703305 0000 110</t>
  </si>
  <si>
    <t xml:space="preserve">  Прочие местные налоги и сборы</t>
  </si>
  <si>
    <t xml:space="preserve"> 000 1090705000 0000 110</t>
  </si>
  <si>
    <t xml:space="preserve">  Прочие местные налоги и сборы, мобилизуемые на территориях муниципальных районов</t>
  </si>
  <si>
    <t xml:space="preserve"> 000 1090705305 0000 110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</si>
  <si>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</si>
  <si>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</si>
  <si>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</si>
  <si>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</si>
  <si>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</si>
  <si>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</si>
  <si>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</si>
  <si>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000 1110501310 0000 120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</si>
  <si>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</si>
  <si>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</si>
  <si>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</si>
  <si>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</si>
  <si>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</si>
  <si>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</si>
  <si>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</si>
  <si>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</si>
  <si>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</si>
  <si>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</si>
  <si>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</si>
  <si>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</si>
  <si>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</si>
  <si>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</si>
  <si>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</si>
  <si>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</si>
  <si>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</si>
  <si>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</si>
  <si>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</si>
  <si>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</si>
  <si>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</si>
  <si>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</si>
  <si>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</si>
  <si>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</si>
  <si>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</si>
  <si>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</si>
  <si>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</si>
  <si>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</si>
  <si>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</si>
  <si>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</si>
  <si>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</si>
  <si>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</si>
  <si>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</si>
  <si>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</si>
  <si>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</si>
  <si>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</si>
  <si>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</si>
  <si>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</si>
  <si>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</si>
  <si>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</si>
  <si>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</si>
  <si>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</si>
  <si>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</si>
  <si>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000 1140601310 0000 430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</si>
  <si>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</si>
  <si>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</si>
  <si>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</si>
  <si>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</si>
  <si>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</si>
  <si>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</si>
  <si>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</si>
  <si>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000 1162100000 0000 140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</si>
  <si>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</si>
  <si>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 000 1162105005 0000 140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</si>
  <si>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</si>
  <si>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</si>
  <si>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</si>
  <si>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</si>
  <si>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</si>
  <si>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</si>
  <si>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</si>
  <si>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</si>
  <si>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</si>
  <si>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</si>
  <si>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</si>
  <si>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</si>
  <si>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</si>
  <si>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</si>
  <si>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</si>
  <si>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</si>
  <si>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</si>
  <si>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</si>
  <si>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</si>
  <si>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</si>
  <si>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</si>
  <si>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</si>
  <si>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субъектов Российской Федерации и муниципальных образований</t>
  </si>
  <si>
    <t xml:space="preserve"> 000 2020100000 0000 151</t>
  </si>
  <si>
    <t xml:space="preserve">  Дотации на выравнивание бюджетной обеспеченности</t>
  </si>
  <si>
    <t xml:space="preserve"> 000 2020100100 0000 151</t>
  </si>
  <si>
    <t xml:space="preserve">  Дотации бюджетам муниципальных районов на выравнивание  бюджетной обеспеченности</t>
  </si>
  <si>
    <t xml:space="preserve"> 000 2020100105 0000 151</t>
  </si>
  <si>
    <t xml:space="preserve">  Субсидии бюджетам субъектов Российской Федерации и муниципальных образований (межбюджетные субсидии)</t>
  </si>
  <si>
    <t xml:space="preserve"> 000 2020200000 0000 151</t>
  </si>
  <si>
    <t xml:space="preserve">  Субсидии бюджетам на обеспечение жильем молодых семей</t>
  </si>
  <si>
    <t xml:space="preserve"> 000 2020200800 0000 151</t>
  </si>
  <si>
    <t xml:space="preserve">  Субсидии бюджетам муниципальных районов на обеспечение жильем молодых семей</t>
  </si>
  <si>
    <t xml:space="preserve"> 000 2020200805 0000 151</t>
  </si>
  <si>
    <t xml:space="preserve">  Субсидии бюджетам на реализацию федеральных целевых программ</t>
  </si>
  <si>
    <t xml:space="preserve"> 000 2020205100 0000 151</t>
  </si>
  <si>
    <t xml:space="preserve">  Субсидии бюджетам муниципальных районов на реализацию федеральных целевых программ</t>
  </si>
  <si>
    <t xml:space="preserve"> 000 2020205105 0000 151</t>
  </si>
  <si>
    <t xml:space="preserve">  Субсидии бюджетам на модернизацию региональных систем общего образования</t>
  </si>
  <si>
    <t xml:space="preserve"> 000 2020214500 0000 151</t>
  </si>
  <si>
    <t xml:space="preserve">  Субсидии бюджетам муниципальных районов на модернизацию региональных систем общего образования</t>
  </si>
  <si>
    <t xml:space="preserve"> 000 2020214505 0000 151</t>
  </si>
  <si>
    <t xml:space="preserve">  Прочие субсидии</t>
  </si>
  <si>
    <t xml:space="preserve"> 000 2020299900 0000 151</t>
  </si>
  <si>
    <t xml:space="preserve">  Прочие субсидии бюджетам муниципальных районов</t>
  </si>
  <si>
    <t xml:space="preserve"> 000 2020299905 0000 151</t>
  </si>
  <si>
    <t xml:space="preserve">  Субвенции бюджетам субъектов Российской Федерации и муниципальных образований</t>
  </si>
  <si>
    <t xml:space="preserve"> 000 2020300000 0000 151</t>
  </si>
  <si>
    <t xml:space="preserve">  Субвенции бюджетам муниципальных образований на ежемесячное денежное вознаграждение за классное руководство</t>
  </si>
  <si>
    <t xml:space="preserve"> 000 2020302100 0000 151</t>
  </si>
  <si>
    <t xml:space="preserve">  Субвенции бюджетам муниципальных районов на  ежемесячное денежное вознаграждение за классное руководство</t>
  </si>
  <si>
    <t xml:space="preserve"> 000 2020302105 0000 151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</si>
  <si>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</si>
  <si>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</si>
  <si>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</si>
  <si>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000 2020302405 0000 151</t>
  </si>
  <si>
    <t xml:space="preserve">  Субвенции бюджетам муниципальных образований на оздоровление детей</t>
  </si>
  <si>
    <t xml:space="preserve"> 000 2020303300 0000 151</t>
  </si>
  <si>
    <t xml:space="preserve">  Субвенции бюджетам муниципальных районов на оздоровление детей</t>
  </si>
  <si>
    <t xml:space="preserve"> 000 2020303305 0000 151</t>
  </si>
  <si>
    <t xml:space="preserve">  Иные межбюджетные трансферты</t>
  </si>
  <si>
    <t xml:space="preserve"> 000 2020400000 0000 151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</si>
  <si>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</si>
  <si>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</si>
  <si>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</si>
  <si>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000 2020401405 0000 151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</si>
  <si>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</si>
  <si>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</si>
  <si>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</si>
  <si>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000 2190500005 0000 151</t>
  </si>
  <si>
    <t>Утвержденный план</t>
  </si>
  <si>
    <t>% исполнения</t>
  </si>
  <si>
    <t>ИТОГИ ИСПОЛНЕНИЯ БЮДЖЕТА САВИНСКОГО МУНИЦИПАЛЬНОГО РАЙОНА</t>
  </si>
  <si>
    <t>(в рублях)</t>
  </si>
  <si>
    <t>1. Доходы бюджета</t>
  </si>
  <si>
    <t>Приложение 1</t>
  </si>
  <si>
    <t>В 2013 ГОДУ</t>
  </si>
  <si>
    <t>000 1090404001 0000 110</t>
  </si>
  <si>
    <t xml:space="preserve">к решению Совета от               2014 г. №        </t>
  </si>
  <si>
    <t>Налог с имущества, переходящего в порядке наследования или дарения</t>
  </si>
  <si>
    <t>000 1050400002 0000 110</t>
  </si>
  <si>
    <t>000 1050402002 0000 110</t>
  </si>
  <si>
    <t>Налог,взымаемый в связи с применением патентной системы налогообложения</t>
  </si>
  <si>
    <t>Налог,взымаемый в связи с применением патентной системы налогообложения, зачисляемый в бюджет муниципальных районов</t>
  </si>
  <si>
    <t xml:space="preserve"> 000 0105020105 0000 610</t>
  </si>
  <si>
    <t xml:space="preserve">  Уменьшение прочих остатков денежных средств бюджетов муниципальных районов</t>
  </si>
  <si>
    <t xml:space="preserve"> 000 0105020100 0000 610</t>
  </si>
  <si>
    <t xml:space="preserve">  Уменьшение прочих остатков денежных средств бюджетов</t>
  </si>
  <si>
    <t xml:space="preserve"> 000 0105020000 0000 600</t>
  </si>
  <si>
    <t xml:space="preserve">  Уменьшение прочих остатков средств бюджетов</t>
  </si>
  <si>
    <t xml:space="preserve"> 000 0105000000 0000 600</t>
  </si>
  <si>
    <t xml:space="preserve">  Уменьшение остатков средств бюджетов</t>
  </si>
  <si>
    <t xml:space="preserve"> 000 0105020105 0000 510</t>
  </si>
  <si>
    <t xml:space="preserve">  Увеличение прочих остатков денежных средств  бюджетов муниципальных районов</t>
  </si>
  <si>
    <t xml:space="preserve"> 000 0105020100 0000 510</t>
  </si>
  <si>
    <t xml:space="preserve">  Увеличение прочих остатков денежных средств бюджетов</t>
  </si>
  <si>
    <t xml:space="preserve"> 000 0105020000 0000 500</t>
  </si>
  <si>
    <t xml:space="preserve">  Увеличение прочих остатков средств бюджетов</t>
  </si>
  <si>
    <t xml:space="preserve"> 000 0105000000 0000 500</t>
  </si>
  <si>
    <t xml:space="preserve">  Увеличение остатков средств бюджетов</t>
  </si>
  <si>
    <t xml:space="preserve"> 000 0105000000 0000 000</t>
  </si>
  <si>
    <t xml:space="preserve">  Изменение остатков средств на счетах по учету средств бюджета</t>
  </si>
  <si>
    <t>3. Источники финансирования дефицита бюджета</t>
  </si>
  <si>
    <t>х</t>
  </si>
  <si>
    <t>Результат исполнения бюджета (дефицит / профицит)</t>
  </si>
  <si>
    <t xml:space="preserve"> 000 1101 0000000 000 000</t>
  </si>
  <si>
    <t xml:space="preserve">  Физическая культура</t>
  </si>
  <si>
    <t xml:space="preserve"> 000 1100 0000000 000 000</t>
  </si>
  <si>
    <t xml:space="preserve">  ФИЗИЧЕСКАЯ КУЛЬТУРА И СПОРТ</t>
  </si>
  <si>
    <t xml:space="preserve"> 000 1006 0000000 000 000</t>
  </si>
  <si>
    <t xml:space="preserve">  Другие вопросы в области социальной политики</t>
  </si>
  <si>
    <t xml:space="preserve"> 000 1004 0000000 000 000</t>
  </si>
  <si>
    <t xml:space="preserve">  Охрана семьи и детства</t>
  </si>
  <si>
    <t xml:space="preserve"> 000 1003 0000000 000 000</t>
  </si>
  <si>
    <t xml:space="preserve">  Социальное обеспечение населения</t>
  </si>
  <si>
    <t xml:space="preserve"> 000 1001 0000000 000 000</t>
  </si>
  <si>
    <t xml:space="preserve">  Пенсионное обеспечение</t>
  </si>
  <si>
    <t xml:space="preserve"> 000 1000 0000000 000 000</t>
  </si>
  <si>
    <t xml:space="preserve">  СОЦИАЛЬНАЯ ПОЛИТИКА</t>
  </si>
  <si>
    <t xml:space="preserve"> 000 0709 0000000 000 000</t>
  </si>
  <si>
    <t xml:space="preserve">  Другие вопросы в области образования</t>
  </si>
  <si>
    <t xml:space="preserve"> 000 0707 0000000 000 000</t>
  </si>
  <si>
    <t xml:space="preserve">  Молодежная политика и оздоровление детей</t>
  </si>
  <si>
    <t xml:space="preserve"> 000 0702 0000000 000 000</t>
  </si>
  <si>
    <t xml:space="preserve">  Общее образование</t>
  </si>
  <si>
    <t xml:space="preserve"> 000 0701 0000000 000 000</t>
  </si>
  <si>
    <t xml:space="preserve">  Дошкольное образование</t>
  </si>
  <si>
    <t xml:space="preserve"> 000 0700 0000000 000 000</t>
  </si>
  <si>
    <t xml:space="preserve">  ОБРАЗОВАНИЕ</t>
  </si>
  <si>
    <t>000 0502 0000000 000 000</t>
  </si>
  <si>
    <t>Комунальное хозяйство</t>
  </si>
  <si>
    <t>000 0500 0000000 000 000</t>
  </si>
  <si>
    <t>ЖИЛИЩНО-КОММУНАЛЬНОЕ ХОЗЯЙСТВО</t>
  </si>
  <si>
    <t xml:space="preserve"> 000 0412 0000000 000 000</t>
  </si>
  <si>
    <t xml:space="preserve">  Другие вопросы в области национальной экономики</t>
  </si>
  <si>
    <t xml:space="preserve"> 000 0409 0000000 000 000</t>
  </si>
  <si>
    <t xml:space="preserve">  Дорожное хозяйство (дорожные фонды)</t>
  </si>
  <si>
    <t xml:space="preserve"> 000 0408 0000000 000 000</t>
  </si>
  <si>
    <t xml:space="preserve">  Транспорт</t>
  </si>
  <si>
    <t xml:space="preserve"> 000 0405 0000000 000 000</t>
  </si>
  <si>
    <t xml:space="preserve">  Сельское хозяйство и рыболовство</t>
  </si>
  <si>
    <t xml:space="preserve"> 000 0400 0000000 000 000</t>
  </si>
  <si>
    <t xml:space="preserve">  НАЦИОНАЛЬНАЯ ЭКОНОМИКА</t>
  </si>
  <si>
    <t xml:space="preserve"> 000 0113 0000000 000 000</t>
  </si>
  <si>
    <t xml:space="preserve">  Другие общегосударственные вопросы</t>
  </si>
  <si>
    <t xml:space="preserve"> 000 0111 0000000 000 000</t>
  </si>
  <si>
    <t xml:space="preserve">  Резервные фонды</t>
  </si>
  <si>
    <t xml:space="preserve"> 000 0106 0000000 000 000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</si>
  <si>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</si>
  <si>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000 0104 0000000 000 000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</si>
  <si>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</si>
  <si>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000 0103 0000000 000 000</t>
  </si>
  <si>
    <t xml:space="preserve"> 000 0100 0000000 000 000</t>
  </si>
  <si>
    <t xml:space="preserve">  ОБЩЕГОСУДАРСТВЕННЫЕ ВОПРОСЫ</t>
  </si>
  <si>
    <t>Расходы бюджета - ИТОГО</t>
  </si>
  <si>
    <t>2. Расходы бюджета</t>
  </si>
  <si>
    <t>ИТОГО:</t>
  </si>
  <si>
    <t>Отдел образования администрации района</t>
  </si>
  <si>
    <t>Постановление администрации Савинского муниципального района от 28.10.2013 г. № 594-п</t>
  </si>
  <si>
    <t>Ремонт котла в МКУ Воскресенская СОШ</t>
  </si>
  <si>
    <t>Администрация района</t>
  </si>
  <si>
    <t>Постановление администрации Савинского муниципального района от 19.06.2013 г. № 306-п</t>
  </si>
  <si>
    <t>Восстановление дороги Архиповка-Слабнево</t>
  </si>
  <si>
    <t>Постановление администрации Савинского муниципального района от 27.05.2013 г. № 258-п</t>
  </si>
  <si>
    <t>Восстановление дороги Чертовики-Филяндино</t>
  </si>
  <si>
    <t>Постановление администрации Савинского муниципального района от 16.04.2013 г. № 175-а</t>
  </si>
  <si>
    <t xml:space="preserve">Приобретение материалов на ремонт водопровода </t>
  </si>
  <si>
    <t>Получатель</t>
  </si>
  <si>
    <t>Основание</t>
  </si>
  <si>
    <t>Сумма</t>
  </si>
  <si>
    <t>Мероприятие</t>
  </si>
  <si>
    <t>Расходование средств резервного фонда в 2013 году</t>
  </si>
  <si>
    <t xml:space="preserve">к решению Совета от                 2014 г.  №     </t>
  </si>
  <si>
    <t xml:space="preserve">Приложение 2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</si>
</sst>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9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i/>
      <sz val="10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/>
    </xf>
    <xf numFmtId="4" fontId="2" fillId="0" borderId="11" xfId="0" applyNumberFormat="1" applyFont="1" applyFill="1" applyBorder="1" applyAlignment="1">
      <alignment horizontal="right" shrinkToFit="1"/>
    </xf>
    <xf numFmtId="49" fontId="2" fillId="0" borderId="11" xfId="0" applyNumberFormat="1" applyFont="1" applyFill="1" applyBorder="1" applyAlignment="1">
      <alignment horizontal="center" shrinkToFit="1"/>
    </xf>
    <xf numFmtId="0" fontId="0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167" fontId="0" fillId="0" borderId="11" xfId="0" applyNumberFormat="1" applyFill="1" applyBorder="1" applyAlignment="1">
      <alignment/>
    </xf>
    <xf numFmtId="0" fontId="4" fillId="0" borderId="0" xfId="0" applyFont="1" applyAlignment="1">
      <alignment wrapText="1"/>
    </xf>
    <xf numFmtId="0" fontId="5" fillId="0" borderId="0" xfId="0" applyFont="1" applyFill="1" applyAlignment="1">
      <alignment horizontal="right"/>
    </xf>
    <xf numFmtId="4" fontId="6" fillId="0" borderId="11" xfId="0" applyNumberFormat="1" applyFont="1" applyFill="1" applyBorder="1" applyAlignment="1">
      <alignment horizontal="right" shrinkToFit="1"/>
    </xf>
    <xf numFmtId="167" fontId="8" fillId="0" borderId="11" xfId="0" applyNumberFormat="1" applyFont="1" applyFill="1" applyBorder="1" applyAlignment="1">
      <alignment/>
    </xf>
    <xf numFmtId="0" fontId="9" fillId="0" borderId="0" xfId="0" applyFont="1" applyFill="1" applyAlignment="1">
      <alignment horizontal="center" wrapText="1"/>
    </xf>
    <xf numFmtId="0" fontId="9" fillId="0" borderId="0" xfId="0" applyFont="1" applyAlignment="1">
      <alignment horizontal="center" wrapText="1"/>
    </xf>
    <xf numFmtId="49" fontId="6" fillId="0" borderId="11" xfId="0" applyNumberFormat="1" applyFont="1" applyFill="1" applyBorder="1" applyAlignment="1">
      <alignment horizontal="center" shrinkToFit="1"/>
    </xf>
    <xf numFmtId="4" fontId="8" fillId="0" borderId="11" xfId="0" applyNumberFormat="1" applyFont="1" applyFill="1" applyBorder="1" applyAlignment="1">
      <alignment horizontal="right" shrinkToFit="1"/>
    </xf>
    <xf numFmtId="49" fontId="8" fillId="0" borderId="11" xfId="0" applyNumberFormat="1" applyFont="1" applyFill="1" applyBorder="1" applyAlignment="1">
      <alignment horizontal="center" shrinkToFi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/>
    </xf>
    <xf numFmtId="0" fontId="8" fillId="0" borderId="11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49" fontId="4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center"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49" fontId="3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5" fillId="0" borderId="0" xfId="0" applyFont="1" applyAlignment="1">
      <alignment horizontal="right"/>
    </xf>
    <xf numFmtId="0" fontId="26" fillId="0" borderId="0" xfId="0" applyFont="1" applyFill="1" applyBorder="1" applyAlignment="1">
      <alignment/>
    </xf>
    <xf numFmtId="49" fontId="3" fillId="0" borderId="0" xfId="0" applyNumberFormat="1" applyFont="1" applyFill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49" fontId="3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wrapText="1"/>
    </xf>
    <xf numFmtId="0" fontId="0" fillId="0" borderId="0" xfId="0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4" fontId="2" fillId="0" borderId="13" xfId="0" applyNumberFormat="1" applyFont="1" applyFill="1" applyBorder="1" applyAlignment="1">
      <alignment horizontal="right" shrinkToFit="1"/>
    </xf>
    <xf numFmtId="49" fontId="2" fillId="0" borderId="13" xfId="0" applyNumberFormat="1" applyFont="1" applyFill="1" applyBorder="1" applyAlignment="1">
      <alignment horizontal="center" shrinkToFit="1"/>
    </xf>
    <xf numFmtId="0" fontId="3" fillId="0" borderId="13" xfId="0" applyFont="1" applyFill="1" applyBorder="1" applyAlignment="1">
      <alignment wrapText="1"/>
    </xf>
    <xf numFmtId="167" fontId="6" fillId="0" borderId="11" xfId="0" applyNumberFormat="1" applyFont="1" applyFill="1" applyBorder="1" applyAlignment="1">
      <alignment/>
    </xf>
    <xf numFmtId="4" fontId="6" fillId="0" borderId="13" xfId="0" applyNumberFormat="1" applyFont="1" applyFill="1" applyBorder="1" applyAlignment="1">
      <alignment horizontal="right" shrinkToFit="1"/>
    </xf>
    <xf numFmtId="49" fontId="6" fillId="0" borderId="13" xfId="0" applyNumberFormat="1" applyFont="1" applyFill="1" applyBorder="1" applyAlignment="1">
      <alignment horizontal="center" shrinkToFit="1"/>
    </xf>
    <xf numFmtId="0" fontId="6" fillId="0" borderId="13" xfId="0" applyFont="1" applyFill="1" applyBorder="1" applyAlignment="1">
      <alignment wrapText="1"/>
    </xf>
    <xf numFmtId="49" fontId="7" fillId="0" borderId="14" xfId="0" applyNumberFormat="1" applyFont="1" applyBorder="1" applyAlignment="1">
      <alignment horizontal="center" wrapText="1"/>
    </xf>
    <xf numFmtId="0" fontId="8" fillId="0" borderId="13" xfId="0" applyFont="1" applyFill="1" applyBorder="1" applyAlignment="1">
      <alignment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31" fillId="0" borderId="0" xfId="52">
      <alignment/>
      <protection/>
    </xf>
    <xf numFmtId="0" fontId="48" fillId="0" borderId="0" xfId="52" applyFont="1">
      <alignment/>
      <protection/>
    </xf>
    <xf numFmtId="4" fontId="48" fillId="0" borderId="0" xfId="52" applyNumberFormat="1" applyFont="1">
      <alignment/>
      <protection/>
    </xf>
    <xf numFmtId="0" fontId="48" fillId="0" borderId="11" xfId="52" applyFont="1" applyBorder="1">
      <alignment/>
      <protection/>
    </xf>
    <xf numFmtId="4" fontId="49" fillId="0" borderId="11" xfId="52" applyNumberFormat="1" applyFont="1" applyBorder="1">
      <alignment/>
      <protection/>
    </xf>
    <xf numFmtId="0" fontId="49" fillId="0" borderId="11" xfId="52" applyFont="1" applyBorder="1">
      <alignment/>
      <protection/>
    </xf>
    <xf numFmtId="0" fontId="48" fillId="0" borderId="11" xfId="52" applyFont="1" applyBorder="1" applyAlignment="1">
      <alignment wrapText="1"/>
      <protection/>
    </xf>
    <xf numFmtId="4" fontId="48" fillId="0" borderId="11" xfId="52" applyNumberFormat="1" applyFont="1" applyBorder="1">
      <alignment/>
      <protection/>
    </xf>
    <xf numFmtId="0" fontId="49" fillId="0" borderId="11" xfId="52" applyFont="1" applyBorder="1" applyAlignment="1">
      <alignment horizontal="center"/>
      <protection/>
    </xf>
    <xf numFmtId="0" fontId="29" fillId="0" borderId="0" xfId="52" applyFont="1" applyAlignment="1">
      <alignment horizontal="right"/>
      <protection/>
    </xf>
    <xf numFmtId="0" fontId="50" fillId="0" borderId="0" xfId="52" applyFont="1" applyAlignment="1">
      <alignment horizontal="center" wrapText="1"/>
      <protection/>
    </xf>
    <xf numFmtId="0" fontId="48" fillId="0" borderId="0" xfId="52" applyFont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n3\&#1052;&#1086;&#1080;%20&#1076;&#1086;&#1082;&#1091;&#1084;&#1077;&#1085;&#1090;&#1099;\&#1052;&#1086;&#1080;%20&#1076;&#1086;&#1082;&#1091;&#1084;&#1077;&#1085;&#1090;&#1099;%202\C&#1080;&#1076;&#1086;&#1088;&#1086;&#1074;&#1072;\&#1044;&#1086;&#1093;&#1086;&#1076;&#1099;\&#1086;&#1090;&#1095;&#1077;&#1090;&#1099;%20&#1079;&#1072;%202012%20&#1075;.%20(&#1084;&#1077;&#1089;.)\&#1076;&#1077;&#1082;&#1072;&#1073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B13" sqref="B13"/>
    </sheetView>
  </sheetViews>
  <sheetFormatPr defaultColWidth="9.00390625" defaultRowHeight="12.75"/>
  <cols>
    <col min="1" max="1" width="27.25390625" style="62" customWidth="1"/>
    <col min="2" max="2" width="11.25390625" style="62" bestFit="1" customWidth="1"/>
    <col min="3" max="3" width="29.125" style="62" customWidth="1"/>
    <col min="4" max="4" width="16.875" style="62" customWidth="1"/>
    <col min="5" max="16384" width="9.125" style="62" customWidth="1"/>
  </cols>
  <sheetData>
    <row r="1" spans="1:9" ht="15.75">
      <c r="A1" s="63"/>
      <c r="B1" s="63"/>
      <c r="C1" s="63"/>
      <c r="D1" s="73" t="s">
        <v>309</v>
      </c>
      <c r="E1" s="63"/>
      <c r="F1" s="63"/>
      <c r="G1" s="63"/>
      <c r="H1" s="63"/>
      <c r="I1" s="63"/>
    </row>
    <row r="2" spans="1:9" ht="15.75">
      <c r="A2" s="63"/>
      <c r="B2" s="63"/>
      <c r="C2" s="63"/>
      <c r="D2" s="73" t="s">
        <v>308</v>
      </c>
      <c r="E2" s="63"/>
      <c r="F2" s="63"/>
      <c r="G2" s="63"/>
      <c r="H2" s="63"/>
      <c r="I2" s="63"/>
    </row>
    <row r="3" spans="1:9" ht="15.75">
      <c r="A3" s="63"/>
      <c r="B3" s="63"/>
      <c r="C3" s="63"/>
      <c r="D3" s="63"/>
      <c r="E3" s="63"/>
      <c r="F3" s="63"/>
      <c r="G3" s="63"/>
      <c r="H3" s="63"/>
      <c r="I3" s="63"/>
    </row>
    <row r="4" spans="1:9" ht="18.75">
      <c r="A4" s="72" t="s">
        <v>307</v>
      </c>
      <c r="B4" s="72"/>
      <c r="C4" s="72"/>
      <c r="D4" s="72"/>
      <c r="E4" s="63"/>
      <c r="F4" s="63"/>
      <c r="G4" s="63"/>
      <c r="H4" s="63"/>
      <c r="I4" s="63"/>
    </row>
    <row r="5" spans="1:9" ht="15.75">
      <c r="A5" s="63"/>
      <c r="B5" s="63"/>
      <c r="C5" s="63"/>
      <c r="D5" s="63"/>
      <c r="E5" s="63"/>
      <c r="F5" s="63"/>
      <c r="G5" s="63"/>
      <c r="H5" s="63"/>
      <c r="I5" s="63"/>
    </row>
    <row r="6" spans="1:9" ht="15.75">
      <c r="A6" s="63"/>
      <c r="B6" s="63"/>
      <c r="C6" s="63"/>
      <c r="D6" s="71" t="s">
        <v>209</v>
      </c>
      <c r="E6" s="63"/>
      <c r="F6" s="63"/>
      <c r="G6" s="63"/>
      <c r="H6" s="63"/>
      <c r="I6" s="63"/>
    </row>
    <row r="7" spans="1:9" ht="15.75">
      <c r="A7" s="70" t="s">
        <v>306</v>
      </c>
      <c r="B7" s="70" t="s">
        <v>305</v>
      </c>
      <c r="C7" s="70" t="s">
        <v>304</v>
      </c>
      <c r="D7" s="70" t="s">
        <v>303</v>
      </c>
      <c r="E7" s="63"/>
      <c r="F7" s="63"/>
      <c r="G7" s="63"/>
      <c r="H7" s="63"/>
      <c r="I7" s="63"/>
    </row>
    <row r="8" spans="1:9" ht="66.75" customHeight="1">
      <c r="A8" s="68" t="s">
        <v>302</v>
      </c>
      <c r="B8" s="69">
        <v>100000</v>
      </c>
      <c r="C8" s="68" t="s">
        <v>301</v>
      </c>
      <c r="D8" s="68" t="s">
        <v>296</v>
      </c>
      <c r="E8" s="63"/>
      <c r="F8" s="63"/>
      <c r="G8" s="63"/>
      <c r="H8" s="63"/>
      <c r="I8" s="63"/>
    </row>
    <row r="9" spans="1:9" ht="67.5" customHeight="1">
      <c r="A9" s="68" t="s">
        <v>300</v>
      </c>
      <c r="B9" s="69">
        <v>3000</v>
      </c>
      <c r="C9" s="68" t="s">
        <v>299</v>
      </c>
      <c r="D9" s="68" t="s">
        <v>296</v>
      </c>
      <c r="E9" s="63"/>
      <c r="F9" s="63"/>
      <c r="G9" s="63"/>
      <c r="H9" s="63"/>
      <c r="I9" s="63"/>
    </row>
    <row r="10" spans="1:9" ht="62.25" customHeight="1">
      <c r="A10" s="68" t="s">
        <v>298</v>
      </c>
      <c r="B10" s="69">
        <v>68500</v>
      </c>
      <c r="C10" s="68" t="s">
        <v>297</v>
      </c>
      <c r="D10" s="68" t="s">
        <v>296</v>
      </c>
      <c r="E10" s="63"/>
      <c r="F10" s="63"/>
      <c r="G10" s="63"/>
      <c r="H10" s="63"/>
      <c r="I10" s="63"/>
    </row>
    <row r="11" spans="1:9" ht="62.25" customHeight="1">
      <c r="A11" s="68" t="s">
        <v>295</v>
      </c>
      <c r="B11" s="69">
        <v>20000</v>
      </c>
      <c r="C11" s="68" t="s">
        <v>294</v>
      </c>
      <c r="D11" s="68" t="s">
        <v>293</v>
      </c>
      <c r="E11" s="63"/>
      <c r="F11" s="63"/>
      <c r="G11" s="63"/>
      <c r="H11" s="63"/>
      <c r="I11" s="63"/>
    </row>
    <row r="12" spans="1:9" ht="15.75">
      <c r="A12" s="67" t="s">
        <v>292</v>
      </c>
      <c r="B12" s="66">
        <f>SUM(B8:B11)</f>
        <v>191500</v>
      </c>
      <c r="C12" s="65"/>
      <c r="D12" s="65"/>
      <c r="E12" s="63"/>
      <c r="F12" s="63"/>
      <c r="G12" s="63"/>
      <c r="H12" s="63"/>
      <c r="I12" s="63"/>
    </row>
    <row r="13" spans="1:9" ht="15.75">
      <c r="A13" s="63"/>
      <c r="B13" s="64"/>
      <c r="C13" s="63"/>
      <c r="D13" s="63"/>
      <c r="E13" s="63"/>
      <c r="F13" s="63"/>
      <c r="G13" s="63"/>
      <c r="H13" s="63"/>
      <c r="I13" s="63"/>
    </row>
    <row r="14" spans="1:9" ht="15.75">
      <c r="A14" s="63"/>
      <c r="B14" s="64"/>
      <c r="C14" s="63"/>
      <c r="D14" s="63"/>
      <c r="E14" s="63"/>
      <c r="F14" s="63"/>
      <c r="G14" s="63"/>
      <c r="H14" s="63"/>
      <c r="I14" s="63"/>
    </row>
    <row r="15" spans="1:9" ht="15.75">
      <c r="A15" s="63"/>
      <c r="B15" s="64"/>
      <c r="C15" s="63"/>
      <c r="D15" s="63"/>
      <c r="E15" s="63"/>
      <c r="F15" s="63"/>
      <c r="G15" s="63"/>
      <c r="H15" s="63"/>
      <c r="I15" s="63"/>
    </row>
    <row r="16" spans="1:9" ht="15.75">
      <c r="A16" s="63"/>
      <c r="B16" s="63"/>
      <c r="C16" s="63"/>
      <c r="D16" s="63"/>
      <c r="E16" s="63"/>
      <c r="F16" s="63"/>
      <c r="G16" s="63"/>
      <c r="H16" s="63"/>
      <c r="I16" s="63"/>
    </row>
    <row r="17" spans="1:9" ht="15.75">
      <c r="A17" s="63"/>
      <c r="B17" s="63"/>
      <c r="C17" s="63"/>
      <c r="D17" s="63"/>
      <c r="E17" s="63"/>
      <c r="F17" s="63"/>
      <c r="G17" s="63"/>
      <c r="H17" s="63"/>
      <c r="I17" s="63"/>
    </row>
    <row r="18" spans="1:9" ht="15.75">
      <c r="A18" s="63"/>
      <c r="B18" s="63"/>
      <c r="C18" s="63"/>
      <c r="D18" s="63"/>
      <c r="E18" s="63"/>
      <c r="F18" s="63"/>
      <c r="G18" s="63"/>
      <c r="H18" s="63"/>
      <c r="I18" s="63"/>
    </row>
  </sheetData>
  <sheetProtection/>
  <mergeCells count="1">
    <mergeCell ref="A4:D4"/>
  </mergeCells>
  <printOptions/>
  <pageMargins left="0.984251968503937" right="0.3937007874015748" top="0.5905511811023623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GridLines="0" showZeros="0" zoomScaleSheetLayoutView="70" zoomScalePageLayoutView="0" workbookViewId="0" topLeftCell="A1">
      <selection activeCell="I9" sqref="I9"/>
    </sheetView>
  </sheetViews>
  <sheetFormatPr defaultColWidth="9.00390625" defaultRowHeight="12.75"/>
  <cols>
    <col min="1" max="1" width="25.625" style="2" customWidth="1"/>
    <col min="2" max="2" width="23.25390625" style="2" customWidth="1"/>
    <col min="3" max="3" width="15.25390625" style="10" customWidth="1"/>
    <col min="4" max="4" width="13.25390625" style="10" customWidth="1"/>
    <col min="5" max="5" width="12.00390625" style="1" customWidth="1"/>
    <col min="6" max="16384" width="9.125" style="1" customWidth="1"/>
  </cols>
  <sheetData>
    <row r="1" spans="1:5" ht="15.75">
      <c r="A1" s="28" t="s">
        <v>291</v>
      </c>
      <c r="B1" s="28"/>
      <c r="C1" s="61"/>
      <c r="D1" s="61"/>
      <c r="E1" s="60"/>
    </row>
    <row r="3" spans="1:5" ht="12.75">
      <c r="A3" s="59"/>
      <c r="B3" s="59"/>
      <c r="C3" s="58"/>
      <c r="E3" s="33" t="s">
        <v>209</v>
      </c>
    </row>
    <row r="4" spans="1:5" ht="39.75" customHeight="1">
      <c r="A4" s="21" t="s">
        <v>0</v>
      </c>
      <c r="B4" s="21" t="s">
        <v>1</v>
      </c>
      <c r="C4" s="21" t="s">
        <v>206</v>
      </c>
      <c r="D4" s="21" t="s">
        <v>2</v>
      </c>
      <c r="E4" s="21" t="s">
        <v>207</v>
      </c>
    </row>
    <row r="5" spans="1:5" ht="24" customHeight="1">
      <c r="A5" s="57" t="s">
        <v>290</v>
      </c>
      <c r="B5" s="56"/>
      <c r="C5" s="53">
        <f>SUM(C6,C12,C17,C19,C24,C29,)</f>
        <v>153998962.08</v>
      </c>
      <c r="D5" s="53">
        <f>SUM(D6,D12,D17,D19,D24,D29,)</f>
        <v>149155162.86</v>
      </c>
      <c r="E5" s="15">
        <f>SUM(D5/C5)*100</f>
        <v>96.85465463235803</v>
      </c>
    </row>
    <row r="6" spans="1:5" ht="24">
      <c r="A6" s="55" t="s">
        <v>289</v>
      </c>
      <c r="B6" s="54" t="s">
        <v>288</v>
      </c>
      <c r="C6" s="53">
        <f>SUM(C7:C11)</f>
        <v>22053030</v>
      </c>
      <c r="D6" s="53">
        <f>SUM(D7:D11)</f>
        <v>21989424.73</v>
      </c>
      <c r="E6" s="52">
        <f>SUM(D6/C6)*100</f>
        <v>99.71158035879877</v>
      </c>
    </row>
    <row r="7" spans="1:5" ht="12.75">
      <c r="A7" s="55"/>
      <c r="B7" s="50" t="s">
        <v>287</v>
      </c>
      <c r="C7" s="49">
        <v>4500</v>
      </c>
      <c r="D7" s="53"/>
      <c r="E7" s="52"/>
    </row>
    <row r="8" spans="1:5" ht="92.25" customHeight="1">
      <c r="A8" s="51" t="s">
        <v>286</v>
      </c>
      <c r="B8" s="50" t="s">
        <v>285</v>
      </c>
      <c r="C8" s="49">
        <v>17499530</v>
      </c>
      <c r="D8" s="49">
        <v>17479029.28</v>
      </c>
      <c r="E8" s="11">
        <f>SUM(D8/C8)*100</f>
        <v>99.88284988225399</v>
      </c>
    </row>
    <row r="9" spans="1:5" ht="56.25">
      <c r="A9" s="51" t="s">
        <v>284</v>
      </c>
      <c r="B9" s="50" t="s">
        <v>283</v>
      </c>
      <c r="C9" s="49">
        <v>3520400</v>
      </c>
      <c r="D9" s="49">
        <v>3512936.02</v>
      </c>
      <c r="E9" s="11">
        <f>SUM(D9/C9)*100</f>
        <v>99.7879792069083</v>
      </c>
    </row>
    <row r="10" spans="1:5" ht="12.75">
      <c r="A10" s="51" t="s">
        <v>282</v>
      </c>
      <c r="B10" s="50" t="s">
        <v>281</v>
      </c>
      <c r="C10" s="49">
        <v>8500</v>
      </c>
      <c r="D10" s="49"/>
      <c r="E10" s="11">
        <f>SUM(D10/C10)*100</f>
        <v>0</v>
      </c>
    </row>
    <row r="11" spans="1:5" ht="22.5">
      <c r="A11" s="51" t="s">
        <v>280</v>
      </c>
      <c r="B11" s="50" t="s">
        <v>279</v>
      </c>
      <c r="C11" s="49">
        <v>1020100</v>
      </c>
      <c r="D11" s="49">
        <v>997459.43</v>
      </c>
      <c r="E11" s="11">
        <f>SUM(D11/C11)*100</f>
        <v>97.78055386726791</v>
      </c>
    </row>
    <row r="12" spans="1:5" ht="26.25" customHeight="1">
      <c r="A12" s="55" t="s">
        <v>278</v>
      </c>
      <c r="B12" s="54" t="s">
        <v>277</v>
      </c>
      <c r="C12" s="53">
        <f>SUM(C13:C16)</f>
        <v>5449900</v>
      </c>
      <c r="D12" s="53">
        <f>SUM(D13:D16)</f>
        <v>5173859.94</v>
      </c>
      <c r="E12" s="52">
        <f>SUM(D12/C12)*100</f>
        <v>94.93495183397862</v>
      </c>
    </row>
    <row r="13" spans="1:5" ht="22.5">
      <c r="A13" s="51" t="s">
        <v>276</v>
      </c>
      <c r="B13" s="50" t="s">
        <v>275</v>
      </c>
      <c r="C13" s="49">
        <v>2131400</v>
      </c>
      <c r="D13" s="49">
        <v>1855412.44</v>
      </c>
      <c r="E13" s="11">
        <f>SUM(D13/C13)*100</f>
        <v>87.0513484094961</v>
      </c>
    </row>
    <row r="14" spans="1:5" ht="12.75">
      <c r="A14" s="51" t="s">
        <v>274</v>
      </c>
      <c r="B14" s="50" t="s">
        <v>273</v>
      </c>
      <c r="C14" s="49">
        <v>1229300</v>
      </c>
      <c r="D14" s="49">
        <v>1229299.26</v>
      </c>
      <c r="E14" s="11">
        <f>SUM(D14/C14)*100</f>
        <v>99.99993980314001</v>
      </c>
    </row>
    <row r="15" spans="1:5" ht="22.5">
      <c r="A15" s="51" t="s">
        <v>272</v>
      </c>
      <c r="B15" s="50" t="s">
        <v>271</v>
      </c>
      <c r="C15" s="49">
        <v>1837200</v>
      </c>
      <c r="D15" s="49">
        <v>1837148.24</v>
      </c>
      <c r="E15" s="11">
        <f>SUM(D15/C15)*100</f>
        <v>99.99718266927934</v>
      </c>
    </row>
    <row r="16" spans="1:5" ht="22.5">
      <c r="A16" s="51" t="s">
        <v>270</v>
      </c>
      <c r="B16" s="50" t="s">
        <v>269</v>
      </c>
      <c r="C16" s="49">
        <v>252000</v>
      </c>
      <c r="D16" s="49">
        <v>252000</v>
      </c>
      <c r="E16" s="11">
        <f>SUM(D16/C16)*100</f>
        <v>100</v>
      </c>
    </row>
    <row r="17" spans="1:5" ht="24">
      <c r="A17" s="55" t="s">
        <v>268</v>
      </c>
      <c r="B17" s="54" t="s">
        <v>267</v>
      </c>
      <c r="C17" s="53">
        <f>SUM(C18)</f>
        <v>4656860</v>
      </c>
      <c r="D17" s="53">
        <f>SUM(D18)</f>
        <v>4656777.55</v>
      </c>
      <c r="E17" s="15">
        <f>SUM(D17/C17)*100</f>
        <v>99.99822949369317</v>
      </c>
    </row>
    <row r="18" spans="1:5" ht="12.75">
      <c r="A18" s="51" t="s">
        <v>266</v>
      </c>
      <c r="B18" s="50" t="s">
        <v>265</v>
      </c>
      <c r="C18" s="49">
        <v>4656860</v>
      </c>
      <c r="D18" s="49">
        <v>4656777.55</v>
      </c>
      <c r="E18" s="11">
        <f>SUM(D18/C18)*100</f>
        <v>99.99822949369317</v>
      </c>
    </row>
    <row r="19" spans="1:5" ht="23.25" customHeight="1">
      <c r="A19" s="55" t="s">
        <v>264</v>
      </c>
      <c r="B19" s="54" t="s">
        <v>263</v>
      </c>
      <c r="C19" s="53">
        <f>SUM(C20:C23)</f>
        <v>112777524</v>
      </c>
      <c r="D19" s="53">
        <f>SUM(D20:D23)</f>
        <v>111198230.14999999</v>
      </c>
      <c r="E19" s="52">
        <f>SUM(D19/C19)*100</f>
        <v>98.59963777002233</v>
      </c>
    </row>
    <row r="20" spans="1:5" ht="12.75">
      <c r="A20" s="51" t="s">
        <v>262</v>
      </c>
      <c r="B20" s="50" t="s">
        <v>261</v>
      </c>
      <c r="C20" s="49">
        <v>29531154.32</v>
      </c>
      <c r="D20" s="49">
        <v>28980190.43</v>
      </c>
      <c r="E20" s="11">
        <f>SUM(D20/C20)*100</f>
        <v>98.13429612662699</v>
      </c>
    </row>
    <row r="21" spans="1:5" ht="12.75">
      <c r="A21" s="51" t="s">
        <v>260</v>
      </c>
      <c r="B21" s="50" t="s">
        <v>259</v>
      </c>
      <c r="C21" s="49">
        <v>76620069.68</v>
      </c>
      <c r="D21" s="49">
        <v>75611608.98</v>
      </c>
      <c r="E21" s="11">
        <f>SUM(D21/C21)*100</f>
        <v>98.68381651933782</v>
      </c>
    </row>
    <row r="22" spans="1:5" ht="22.5">
      <c r="A22" s="51" t="s">
        <v>258</v>
      </c>
      <c r="B22" s="50" t="s">
        <v>257</v>
      </c>
      <c r="C22" s="49">
        <v>1178400</v>
      </c>
      <c r="D22" s="49">
        <v>1159710</v>
      </c>
      <c r="E22" s="11">
        <f>SUM(D22/C22)*100</f>
        <v>98.41395112016293</v>
      </c>
    </row>
    <row r="23" spans="1:5" ht="22.5">
      <c r="A23" s="51" t="s">
        <v>256</v>
      </c>
      <c r="B23" s="50" t="s">
        <v>255</v>
      </c>
      <c r="C23" s="49">
        <v>5447900</v>
      </c>
      <c r="D23" s="49">
        <v>5446720.74</v>
      </c>
      <c r="E23" s="11">
        <f>SUM(D23/C23)*100</f>
        <v>99.97835386112081</v>
      </c>
    </row>
    <row r="24" spans="1:5" ht="21" customHeight="1">
      <c r="A24" s="55" t="s">
        <v>254</v>
      </c>
      <c r="B24" s="54" t="s">
        <v>253</v>
      </c>
      <c r="C24" s="53">
        <f>SUM(C25:C28)</f>
        <v>6702148.08</v>
      </c>
      <c r="D24" s="53">
        <f>SUM(D25:D28)</f>
        <v>3777370.4899999998</v>
      </c>
      <c r="E24" s="52">
        <f>SUM(D24/C24)*100</f>
        <v>56.360594318590465</v>
      </c>
    </row>
    <row r="25" spans="1:5" ht="12.75">
      <c r="A25" s="51" t="s">
        <v>252</v>
      </c>
      <c r="B25" s="50" t="s">
        <v>251</v>
      </c>
      <c r="C25" s="49">
        <v>384500</v>
      </c>
      <c r="D25" s="49">
        <v>359618.07</v>
      </c>
      <c r="E25" s="11">
        <f>SUM(D25/C25)*100</f>
        <v>93.52875682704813</v>
      </c>
    </row>
    <row r="26" spans="1:5" ht="22.5">
      <c r="A26" s="51" t="s">
        <v>250</v>
      </c>
      <c r="B26" s="50" t="s">
        <v>249</v>
      </c>
      <c r="C26" s="49">
        <v>4755248.08</v>
      </c>
      <c r="D26" s="49">
        <v>2266800</v>
      </c>
      <c r="E26" s="11">
        <f>SUM(D26/C26)*100</f>
        <v>47.66943725888639</v>
      </c>
    </row>
    <row r="27" spans="1:5" ht="12.75">
      <c r="A27" s="51" t="s">
        <v>248</v>
      </c>
      <c r="B27" s="50" t="s">
        <v>247</v>
      </c>
      <c r="C27" s="49">
        <v>1421400</v>
      </c>
      <c r="D27" s="49">
        <v>1009952.42</v>
      </c>
      <c r="E27" s="11">
        <f>SUM(D27/C27)*100</f>
        <v>71.05335725341213</v>
      </c>
    </row>
    <row r="28" spans="1:5" ht="22.5">
      <c r="A28" s="51" t="s">
        <v>246</v>
      </c>
      <c r="B28" s="50" t="s">
        <v>245</v>
      </c>
      <c r="C28" s="49">
        <v>141000</v>
      </c>
      <c r="D28" s="49">
        <v>141000</v>
      </c>
      <c r="E28" s="11">
        <f>SUM(D28/C28)*100</f>
        <v>100</v>
      </c>
    </row>
    <row r="29" spans="1:5" ht="24">
      <c r="A29" s="55" t="s">
        <v>244</v>
      </c>
      <c r="B29" s="54" t="s">
        <v>243</v>
      </c>
      <c r="C29" s="53">
        <f>SUM(C30)</f>
        <v>2359500</v>
      </c>
      <c r="D29" s="53">
        <f>SUM(D30)</f>
        <v>2359500</v>
      </c>
      <c r="E29" s="52">
        <f>SUM(D29/C29)*100</f>
        <v>100</v>
      </c>
    </row>
    <row r="30" spans="1:5" ht="12.75">
      <c r="A30" s="51" t="s">
        <v>242</v>
      </c>
      <c r="B30" s="50" t="s">
        <v>241</v>
      </c>
      <c r="C30" s="49">
        <v>2359500</v>
      </c>
      <c r="D30" s="49">
        <v>2359500</v>
      </c>
      <c r="E30" s="11">
        <f>SUM(D30/C30)*100</f>
        <v>100</v>
      </c>
    </row>
    <row r="31" spans="1:7" ht="9" customHeight="1">
      <c r="A31" s="48"/>
      <c r="B31" s="47"/>
      <c r="C31" s="46"/>
      <c r="D31" s="46"/>
      <c r="E31" s="45"/>
      <c r="F31" s="45"/>
      <c r="G31" s="45"/>
    </row>
    <row r="32" spans="1:5" ht="45" customHeight="1">
      <c r="A32" s="44" t="s">
        <v>240</v>
      </c>
      <c r="B32" s="43" t="s">
        <v>239</v>
      </c>
      <c r="C32" s="6">
        <v>-3884296.25</v>
      </c>
      <c r="D32" s="6">
        <v>3299270.51</v>
      </c>
      <c r="E32" s="42"/>
    </row>
    <row r="33" spans="2:8" s="8" customFormat="1" ht="12.75">
      <c r="B33" s="22"/>
      <c r="C33" s="22"/>
      <c r="D33" s="22"/>
      <c r="E33" s="9"/>
      <c r="F33" s="9"/>
      <c r="G33" s="9"/>
      <c r="H33" s="9"/>
    </row>
  </sheetData>
  <sheetProtection/>
  <mergeCells count="1">
    <mergeCell ref="A1:B1"/>
  </mergeCells>
  <printOptions/>
  <pageMargins left="0.7874015748031497" right="0" top="0.3937007874015748" bottom="0.1968503937007874" header="0" footer="0"/>
  <pageSetup fitToHeight="0" fitToWidth="1"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zoomScaleSheetLayoutView="70" zoomScalePageLayoutView="0" workbookViewId="0" topLeftCell="A1">
      <selection activeCell="A3" sqref="A3"/>
    </sheetView>
  </sheetViews>
  <sheetFormatPr defaultColWidth="9.00390625" defaultRowHeight="12.75"/>
  <cols>
    <col min="1" max="1" width="30.25390625" style="2" customWidth="1"/>
    <col min="2" max="2" width="22.25390625" style="2" customWidth="1"/>
    <col min="3" max="4" width="15.00390625" style="10" customWidth="1"/>
    <col min="5" max="16384" width="9.125" style="1" customWidth="1"/>
  </cols>
  <sheetData>
    <row r="1" spans="1:4" ht="18" customHeight="1">
      <c r="A1" s="41" t="s">
        <v>238</v>
      </c>
      <c r="B1" s="40"/>
      <c r="C1" s="39"/>
      <c r="D1" s="35"/>
    </row>
    <row r="2" spans="1:4" ht="18" customHeight="1">
      <c r="A2" s="38"/>
      <c r="B2" s="37"/>
      <c r="C2" s="36"/>
      <c r="D2" s="35"/>
    </row>
    <row r="3" spans="1:4" ht="15">
      <c r="A3" s="34"/>
      <c r="B3" s="4"/>
      <c r="C3" s="5"/>
      <c r="D3" s="33" t="s">
        <v>209</v>
      </c>
    </row>
    <row r="4" spans="1:4" ht="38.25">
      <c r="A4" s="21" t="s">
        <v>0</v>
      </c>
      <c r="B4" s="21" t="s">
        <v>1</v>
      </c>
      <c r="C4" s="21" t="s">
        <v>206</v>
      </c>
      <c r="D4" s="21" t="s">
        <v>2</v>
      </c>
    </row>
    <row r="5" spans="1:4" ht="22.5">
      <c r="A5" s="25" t="s">
        <v>237</v>
      </c>
      <c r="B5" s="7" t="s">
        <v>236</v>
      </c>
      <c r="C5" s="6">
        <v>3884296.25</v>
      </c>
      <c r="D5" s="6">
        <v>-3299270.51</v>
      </c>
    </row>
    <row r="6" spans="1:4" ht="22.5">
      <c r="A6" s="25" t="s">
        <v>235</v>
      </c>
      <c r="B6" s="7" t="s">
        <v>234</v>
      </c>
      <c r="C6" s="6">
        <v>-150114665.83</v>
      </c>
      <c r="D6" s="6">
        <v>-153602347.26</v>
      </c>
    </row>
    <row r="7" spans="1:4" ht="22.5">
      <c r="A7" s="25" t="s">
        <v>233</v>
      </c>
      <c r="B7" s="7" t="s">
        <v>232</v>
      </c>
      <c r="C7" s="6">
        <v>-150114665.83</v>
      </c>
      <c r="D7" s="6">
        <v>-153602347.26</v>
      </c>
    </row>
    <row r="8" spans="1:4" ht="22.5">
      <c r="A8" s="25" t="s">
        <v>231</v>
      </c>
      <c r="B8" s="7" t="s">
        <v>230</v>
      </c>
      <c r="C8" s="6">
        <v>-150114665.83</v>
      </c>
      <c r="D8" s="6">
        <v>-153602347.26</v>
      </c>
    </row>
    <row r="9" spans="1:4" ht="33.75">
      <c r="A9" s="25" t="s">
        <v>229</v>
      </c>
      <c r="B9" s="7" t="s">
        <v>228</v>
      </c>
      <c r="C9" s="6">
        <v>-150114665.83</v>
      </c>
      <c r="D9" s="6">
        <v>-153602347.26</v>
      </c>
    </row>
    <row r="10" spans="1:4" ht="22.5">
      <c r="A10" s="25" t="s">
        <v>227</v>
      </c>
      <c r="B10" s="7" t="s">
        <v>226</v>
      </c>
      <c r="C10" s="6">
        <v>153998962.08</v>
      </c>
      <c r="D10" s="6">
        <v>150303076.75</v>
      </c>
    </row>
    <row r="11" spans="1:4" ht="22.5">
      <c r="A11" s="25" t="s">
        <v>225</v>
      </c>
      <c r="B11" s="7" t="s">
        <v>224</v>
      </c>
      <c r="C11" s="6">
        <v>153998962.08</v>
      </c>
      <c r="D11" s="6">
        <v>150303076.75</v>
      </c>
    </row>
    <row r="12" spans="1:4" ht="22.5">
      <c r="A12" s="25" t="s">
        <v>223</v>
      </c>
      <c r="B12" s="7" t="s">
        <v>222</v>
      </c>
      <c r="C12" s="6">
        <v>153998962.08</v>
      </c>
      <c r="D12" s="6">
        <v>150303076.75</v>
      </c>
    </row>
    <row r="13" spans="1:4" ht="33.75">
      <c r="A13" s="25" t="s">
        <v>221</v>
      </c>
      <c r="B13" s="7" t="s">
        <v>220</v>
      </c>
      <c r="C13" s="6">
        <v>153998962.08</v>
      </c>
      <c r="D13" s="6">
        <v>150303076.75</v>
      </c>
    </row>
    <row r="14" spans="2:8" s="8" customFormat="1" ht="12.75">
      <c r="B14" s="22"/>
      <c r="C14" s="22"/>
      <c r="D14" s="22"/>
      <c r="E14" s="9"/>
      <c r="F14" s="9"/>
      <c r="G14" s="9"/>
      <c r="H14" s="9"/>
    </row>
    <row r="15" s="31" customFormat="1" ht="15.75" customHeight="1">
      <c r="A15" s="32"/>
    </row>
  </sheetData>
  <sheetProtection/>
  <mergeCells count="1">
    <mergeCell ref="A1:C1"/>
  </mergeCells>
  <printOptions/>
  <pageMargins left="0.984251968503937" right="0.3937007874015748" top="0.7874015748031497" bottom="0.5905511811023623" header="0" footer="0"/>
  <pageSetup fitToHeight="0" fitToWidth="1"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6"/>
  <sheetViews>
    <sheetView showGridLines="0" showZeros="0" zoomScaleSheetLayoutView="70" zoomScalePageLayoutView="0" workbookViewId="0" topLeftCell="A35">
      <selection activeCell="C95" sqref="C95"/>
    </sheetView>
  </sheetViews>
  <sheetFormatPr defaultColWidth="9.00390625" defaultRowHeight="12.75"/>
  <cols>
    <col min="1" max="1" width="38.875" style="2" customWidth="1"/>
    <col min="2" max="2" width="24.75390625" style="2" customWidth="1"/>
    <col min="3" max="3" width="15.00390625" style="10" customWidth="1"/>
    <col min="4" max="4" width="13.25390625" style="10" customWidth="1"/>
    <col min="5" max="5" width="12.125" style="1" customWidth="1"/>
    <col min="6" max="16384" width="9.125" style="1" customWidth="1"/>
  </cols>
  <sheetData>
    <row r="1" ht="15.75">
      <c r="E1" s="27" t="s">
        <v>211</v>
      </c>
    </row>
    <row r="2" ht="15.75">
      <c r="E2" s="27" t="s">
        <v>214</v>
      </c>
    </row>
    <row r="4" spans="1:5" ht="15.75">
      <c r="A4" s="28" t="s">
        <v>208</v>
      </c>
      <c r="B4" s="29"/>
      <c r="C4" s="29"/>
      <c r="D4" s="29"/>
      <c r="E4" s="29"/>
    </row>
    <row r="5" spans="1:5" ht="15.75">
      <c r="A5" s="28" t="s">
        <v>212</v>
      </c>
      <c r="B5" s="29"/>
      <c r="C5" s="29"/>
      <c r="D5" s="29"/>
      <c r="E5" s="29"/>
    </row>
    <row r="6" spans="1:5" ht="15.75">
      <c r="A6" s="16"/>
      <c r="B6" s="17"/>
      <c r="C6" s="17"/>
      <c r="D6" s="17"/>
      <c r="E6" s="17"/>
    </row>
    <row r="7" spans="1:5" ht="15.75">
      <c r="A7" s="28" t="s">
        <v>210</v>
      </c>
      <c r="B7" s="30"/>
      <c r="C7" s="12"/>
      <c r="D7" s="12"/>
      <c r="E7" s="12"/>
    </row>
    <row r="8" spans="1:5" ht="16.5" customHeight="1">
      <c r="A8" s="3"/>
      <c r="B8" s="4"/>
      <c r="C8" s="5"/>
      <c r="D8" s="5"/>
      <c r="E8" s="13" t="s">
        <v>209</v>
      </c>
    </row>
    <row r="9" spans="1:5" ht="57" customHeight="1">
      <c r="A9" s="21" t="s">
        <v>0</v>
      </c>
      <c r="B9" s="21" t="s">
        <v>1</v>
      </c>
      <c r="C9" s="21" t="s">
        <v>206</v>
      </c>
      <c r="D9" s="21" t="s">
        <v>2</v>
      </c>
      <c r="E9" s="21" t="s">
        <v>207</v>
      </c>
    </row>
    <row r="10" spans="1:5" ht="20.25" customHeight="1">
      <c r="A10" s="23" t="s">
        <v>3</v>
      </c>
      <c r="B10" s="24"/>
      <c r="C10" s="19">
        <v>150114665.83</v>
      </c>
      <c r="D10" s="19">
        <v>152454433.37</v>
      </c>
      <c r="E10" s="15">
        <f>SUM(D10/C10)*100</f>
        <v>101.55865353132765</v>
      </c>
    </row>
    <row r="11" spans="1:5" ht="27" customHeight="1">
      <c r="A11" s="23" t="s">
        <v>4</v>
      </c>
      <c r="B11" s="20" t="s">
        <v>5</v>
      </c>
      <c r="C11" s="19">
        <v>23011990</v>
      </c>
      <c r="D11" s="19">
        <v>25616810.59</v>
      </c>
      <c r="E11" s="15">
        <f aca="true" t="shared" si="0" ref="E11:E68">SUM(D11/C11)*100</f>
        <v>111.31940605745092</v>
      </c>
    </row>
    <row r="12" spans="1:5" ht="18.75" customHeight="1">
      <c r="A12" s="25" t="s">
        <v>6</v>
      </c>
      <c r="B12" s="7" t="s">
        <v>7</v>
      </c>
      <c r="C12" s="6">
        <v>14198400</v>
      </c>
      <c r="D12" s="6">
        <v>16030587.15</v>
      </c>
      <c r="E12" s="11">
        <f t="shared" si="0"/>
        <v>112.90418040060852</v>
      </c>
    </row>
    <row r="13" spans="1:5" ht="15" customHeight="1">
      <c r="A13" s="25" t="s">
        <v>8</v>
      </c>
      <c r="B13" s="7" t="s">
        <v>9</v>
      </c>
      <c r="C13" s="6">
        <v>14198400</v>
      </c>
      <c r="D13" s="6">
        <v>16030587.15</v>
      </c>
      <c r="E13" s="11">
        <f t="shared" si="0"/>
        <v>112.90418040060852</v>
      </c>
    </row>
    <row r="14" spans="1:5" ht="67.5" customHeight="1">
      <c r="A14" s="25" t="s">
        <v>10</v>
      </c>
      <c r="B14" s="7" t="s">
        <v>11</v>
      </c>
      <c r="C14" s="6">
        <v>14135000</v>
      </c>
      <c r="D14" s="6">
        <v>15887959.14</v>
      </c>
      <c r="E14" s="11">
        <f t="shared" si="0"/>
        <v>112.40155033604529</v>
      </c>
    </row>
    <row r="15" spans="1:5" ht="102" customHeight="1">
      <c r="A15" s="25" t="s">
        <v>12</v>
      </c>
      <c r="B15" s="7" t="s">
        <v>13</v>
      </c>
      <c r="C15" s="6">
        <v>1000</v>
      </c>
      <c r="D15" s="6">
        <v>3922.15</v>
      </c>
      <c r="E15" s="11">
        <f t="shared" si="0"/>
        <v>392.21500000000003</v>
      </c>
    </row>
    <row r="16" spans="1:5" ht="46.5" customHeight="1">
      <c r="A16" s="25" t="s">
        <v>14</v>
      </c>
      <c r="B16" s="7" t="s">
        <v>15</v>
      </c>
      <c r="C16" s="6">
        <v>30400</v>
      </c>
      <c r="D16" s="6">
        <v>95505.86</v>
      </c>
      <c r="E16" s="11">
        <f t="shared" si="0"/>
        <v>314.1640131578948</v>
      </c>
    </row>
    <row r="17" spans="1:5" ht="96" customHeight="1">
      <c r="A17" s="25" t="s">
        <v>16</v>
      </c>
      <c r="B17" s="7" t="s">
        <v>17</v>
      </c>
      <c r="C17" s="6">
        <v>32000</v>
      </c>
      <c r="D17" s="6">
        <v>43200</v>
      </c>
      <c r="E17" s="11">
        <f t="shared" si="0"/>
        <v>135</v>
      </c>
    </row>
    <row r="18" spans="1:5" ht="12.75">
      <c r="A18" s="25" t="s">
        <v>18</v>
      </c>
      <c r="B18" s="7" t="s">
        <v>19</v>
      </c>
      <c r="C18" s="6">
        <v>2240500</v>
      </c>
      <c r="D18" s="6">
        <v>2347857.8</v>
      </c>
      <c r="E18" s="11">
        <f t="shared" si="0"/>
        <v>104.79168935505467</v>
      </c>
    </row>
    <row r="19" spans="1:5" ht="24" customHeight="1">
      <c r="A19" s="25" t="s">
        <v>20</v>
      </c>
      <c r="B19" s="7" t="s">
        <v>21</v>
      </c>
      <c r="C19" s="6">
        <v>2137000</v>
      </c>
      <c r="D19" s="6">
        <v>2278300.29</v>
      </c>
      <c r="E19" s="11">
        <f t="shared" si="0"/>
        <v>106.61208656995788</v>
      </c>
    </row>
    <row r="20" spans="1:5" ht="27" customHeight="1">
      <c r="A20" s="25" t="s">
        <v>20</v>
      </c>
      <c r="B20" s="7" t="s">
        <v>22</v>
      </c>
      <c r="C20" s="6">
        <v>2137000</v>
      </c>
      <c r="D20" s="6">
        <v>2289604.38</v>
      </c>
      <c r="E20" s="11">
        <f t="shared" si="0"/>
        <v>107.14105662143191</v>
      </c>
    </row>
    <row r="21" spans="1:5" ht="21" customHeight="1">
      <c r="A21" s="25" t="s">
        <v>23</v>
      </c>
      <c r="B21" s="7" t="s">
        <v>24</v>
      </c>
      <c r="C21" s="6"/>
      <c r="D21" s="6">
        <v>-11304.09</v>
      </c>
      <c r="E21" s="11"/>
    </row>
    <row r="22" spans="1:5" ht="21" customHeight="1">
      <c r="A22" s="25" t="s">
        <v>25</v>
      </c>
      <c r="B22" s="7" t="s">
        <v>26</v>
      </c>
      <c r="C22" s="6">
        <v>103500</v>
      </c>
      <c r="D22" s="6">
        <v>59557.51</v>
      </c>
      <c r="E22" s="11">
        <f t="shared" si="0"/>
        <v>57.54348792270532</v>
      </c>
    </row>
    <row r="23" spans="1:5" ht="18" customHeight="1">
      <c r="A23" s="25" t="s">
        <v>25</v>
      </c>
      <c r="B23" s="7" t="s">
        <v>27</v>
      </c>
      <c r="C23" s="6">
        <v>103500</v>
      </c>
      <c r="D23" s="6">
        <v>59399.5</v>
      </c>
      <c r="E23" s="11">
        <f t="shared" si="0"/>
        <v>57.39082125603865</v>
      </c>
    </row>
    <row r="24" spans="1:5" ht="32.25" customHeight="1">
      <c r="A24" s="25" t="s">
        <v>28</v>
      </c>
      <c r="B24" s="7" t="s">
        <v>29</v>
      </c>
      <c r="C24" s="6"/>
      <c r="D24" s="6">
        <v>158.01</v>
      </c>
      <c r="E24" s="11"/>
    </row>
    <row r="25" spans="1:5" ht="32.25" customHeight="1">
      <c r="A25" s="25" t="s">
        <v>218</v>
      </c>
      <c r="B25" s="7" t="s">
        <v>216</v>
      </c>
      <c r="C25" s="6"/>
      <c r="D25" s="6">
        <v>10000</v>
      </c>
      <c r="E25" s="11"/>
    </row>
    <row r="26" spans="1:5" ht="32.25" customHeight="1">
      <c r="A26" s="25" t="s">
        <v>219</v>
      </c>
      <c r="B26" s="7" t="s">
        <v>217</v>
      </c>
      <c r="C26" s="6"/>
      <c r="D26" s="6">
        <v>10000</v>
      </c>
      <c r="E26" s="11"/>
    </row>
    <row r="27" spans="1:5" ht="12.75">
      <c r="A27" s="25" t="s">
        <v>30</v>
      </c>
      <c r="B27" s="7" t="s">
        <v>31</v>
      </c>
      <c r="C27" s="6"/>
      <c r="D27" s="6">
        <v>211.91</v>
      </c>
      <c r="E27" s="11"/>
    </row>
    <row r="28" spans="1:5" ht="19.5" customHeight="1">
      <c r="A28" s="25" t="s">
        <v>32</v>
      </c>
      <c r="B28" s="7" t="s">
        <v>33</v>
      </c>
      <c r="C28" s="6"/>
      <c r="D28" s="6">
        <v>211.91</v>
      </c>
      <c r="E28" s="11"/>
    </row>
    <row r="29" spans="1:5" ht="45.75" customHeight="1">
      <c r="A29" s="25" t="s">
        <v>34</v>
      </c>
      <c r="B29" s="7" t="s">
        <v>35</v>
      </c>
      <c r="C29" s="6"/>
      <c r="D29" s="6">
        <v>211.91</v>
      </c>
      <c r="E29" s="11"/>
    </row>
    <row r="30" spans="1:5" ht="12.75">
      <c r="A30" s="25" t="s">
        <v>36</v>
      </c>
      <c r="B30" s="7" t="s">
        <v>37</v>
      </c>
      <c r="C30" s="6">
        <v>372000</v>
      </c>
      <c r="D30" s="6">
        <v>406929</v>
      </c>
      <c r="E30" s="11">
        <f t="shared" si="0"/>
        <v>109.38951612903224</v>
      </c>
    </row>
    <row r="31" spans="1:5" ht="32.25" customHeight="1">
      <c r="A31" s="25" t="s">
        <v>38</v>
      </c>
      <c r="B31" s="7" t="s">
        <v>39</v>
      </c>
      <c r="C31" s="6">
        <v>369000</v>
      </c>
      <c r="D31" s="6">
        <v>406929</v>
      </c>
      <c r="E31" s="11">
        <f t="shared" si="0"/>
        <v>110.27886178861787</v>
      </c>
    </row>
    <row r="32" spans="1:5" ht="50.25" customHeight="1">
      <c r="A32" s="25" t="s">
        <v>40</v>
      </c>
      <c r="B32" s="7" t="s">
        <v>41</v>
      </c>
      <c r="C32" s="6">
        <v>369000</v>
      </c>
      <c r="D32" s="6">
        <v>406929</v>
      </c>
      <c r="E32" s="11">
        <f t="shared" si="0"/>
        <v>110.27886178861787</v>
      </c>
    </row>
    <row r="33" spans="1:5" ht="33.75">
      <c r="A33" s="25" t="s">
        <v>42</v>
      </c>
      <c r="B33" s="7" t="s">
        <v>43</v>
      </c>
      <c r="C33" s="6">
        <v>3000</v>
      </c>
      <c r="D33" s="6"/>
      <c r="E33" s="11">
        <f t="shared" si="0"/>
        <v>0</v>
      </c>
    </row>
    <row r="34" spans="1:5" ht="29.25" customHeight="1">
      <c r="A34" s="25" t="s">
        <v>44</v>
      </c>
      <c r="B34" s="7" t="s">
        <v>45</v>
      </c>
      <c r="C34" s="6">
        <v>3000</v>
      </c>
      <c r="D34" s="6"/>
      <c r="E34" s="11">
        <f t="shared" si="0"/>
        <v>0</v>
      </c>
    </row>
    <row r="35" spans="1:5" ht="39" customHeight="1">
      <c r="A35" s="25" t="s">
        <v>46</v>
      </c>
      <c r="B35" s="7" t="s">
        <v>47</v>
      </c>
      <c r="C35" s="6"/>
      <c r="D35" s="6">
        <v>114535.22</v>
      </c>
      <c r="E35" s="11"/>
    </row>
    <row r="36" spans="1:5" ht="24.75" customHeight="1">
      <c r="A36" s="25" t="s">
        <v>48</v>
      </c>
      <c r="B36" s="7" t="s">
        <v>49</v>
      </c>
      <c r="C36" s="6"/>
      <c r="D36" s="6">
        <v>22.44</v>
      </c>
      <c r="E36" s="11"/>
    </row>
    <row r="37" spans="1:5" ht="45.75" customHeight="1">
      <c r="A37" s="25" t="s">
        <v>50</v>
      </c>
      <c r="B37" s="7" t="s">
        <v>51</v>
      </c>
      <c r="C37" s="6"/>
      <c r="D37" s="6">
        <v>22.44</v>
      </c>
      <c r="E37" s="11"/>
    </row>
    <row r="38" spans="1:5" ht="12.75">
      <c r="A38" s="25" t="s">
        <v>52</v>
      </c>
      <c r="B38" s="7" t="s">
        <v>53</v>
      </c>
      <c r="C38" s="6"/>
      <c r="D38" s="6">
        <v>103093.53</v>
      </c>
      <c r="E38" s="11"/>
    </row>
    <row r="39" spans="1:5" ht="18.75" customHeight="1">
      <c r="A39" s="25" t="s">
        <v>54</v>
      </c>
      <c r="B39" s="7" t="s">
        <v>55</v>
      </c>
      <c r="C39" s="6"/>
      <c r="D39" s="6">
        <v>7225.58</v>
      </c>
      <c r="E39" s="11"/>
    </row>
    <row r="40" spans="1:5" ht="23.25" customHeight="1">
      <c r="A40" s="25" t="s">
        <v>215</v>
      </c>
      <c r="B40" s="7" t="s">
        <v>213</v>
      </c>
      <c r="C40" s="6"/>
      <c r="D40" s="6">
        <v>1.14</v>
      </c>
      <c r="E40" s="11"/>
    </row>
    <row r="41" spans="1:5" ht="25.5" customHeight="1">
      <c r="A41" s="25" t="s">
        <v>56</v>
      </c>
      <c r="B41" s="7" t="s">
        <v>57</v>
      </c>
      <c r="C41" s="6"/>
      <c r="D41" s="6">
        <v>95866.81</v>
      </c>
      <c r="E41" s="11"/>
    </row>
    <row r="42" spans="1:5" ht="36" customHeight="1">
      <c r="A42" s="25" t="s">
        <v>58</v>
      </c>
      <c r="B42" s="7" t="s">
        <v>59</v>
      </c>
      <c r="C42" s="6"/>
      <c r="D42" s="6">
        <v>95866.81</v>
      </c>
      <c r="E42" s="11"/>
    </row>
    <row r="43" spans="1:5" ht="25.5" customHeight="1">
      <c r="A43" s="25" t="s">
        <v>60</v>
      </c>
      <c r="B43" s="7" t="s">
        <v>61</v>
      </c>
      <c r="C43" s="6"/>
      <c r="D43" s="6">
        <v>1143.51</v>
      </c>
      <c r="E43" s="11"/>
    </row>
    <row r="44" spans="1:5" ht="12.75">
      <c r="A44" s="25" t="s">
        <v>62</v>
      </c>
      <c r="B44" s="7" t="s">
        <v>63</v>
      </c>
      <c r="C44" s="6"/>
      <c r="D44" s="6">
        <v>1143.51</v>
      </c>
      <c r="E44" s="11"/>
    </row>
    <row r="45" spans="1:5" ht="25.5" customHeight="1">
      <c r="A45" s="25" t="s">
        <v>64</v>
      </c>
      <c r="B45" s="7" t="s">
        <v>65</v>
      </c>
      <c r="C45" s="6"/>
      <c r="D45" s="6">
        <v>10275.74</v>
      </c>
      <c r="E45" s="11"/>
    </row>
    <row r="46" spans="1:5" ht="45.75" customHeight="1">
      <c r="A46" s="25" t="s">
        <v>66</v>
      </c>
      <c r="B46" s="7" t="s">
        <v>67</v>
      </c>
      <c r="C46" s="6"/>
      <c r="D46" s="6">
        <v>6200.67</v>
      </c>
      <c r="E46" s="11"/>
    </row>
    <row r="47" spans="1:5" ht="57" customHeight="1">
      <c r="A47" s="25" t="s">
        <v>68</v>
      </c>
      <c r="B47" s="7" t="s">
        <v>69</v>
      </c>
      <c r="C47" s="6"/>
      <c r="D47" s="6">
        <v>6200.67</v>
      </c>
      <c r="E47" s="11"/>
    </row>
    <row r="48" spans="1:5" ht="18" customHeight="1">
      <c r="A48" s="25" t="s">
        <v>70</v>
      </c>
      <c r="B48" s="7" t="s">
        <v>71</v>
      </c>
      <c r="C48" s="6"/>
      <c r="D48" s="6">
        <v>4075.07</v>
      </c>
      <c r="E48" s="11"/>
    </row>
    <row r="49" spans="1:5" ht="26.25" customHeight="1">
      <c r="A49" s="25" t="s">
        <v>72</v>
      </c>
      <c r="B49" s="7" t="s">
        <v>73</v>
      </c>
      <c r="C49" s="6"/>
      <c r="D49" s="6">
        <v>4075.07</v>
      </c>
      <c r="E49" s="11"/>
    </row>
    <row r="50" spans="1:5" ht="36" customHeight="1">
      <c r="A50" s="25" t="s">
        <v>74</v>
      </c>
      <c r="B50" s="7" t="s">
        <v>75</v>
      </c>
      <c r="C50" s="6">
        <v>1128500</v>
      </c>
      <c r="D50" s="6">
        <v>1599589.42</v>
      </c>
      <c r="E50" s="11">
        <f t="shared" si="0"/>
        <v>141.7447425786442</v>
      </c>
    </row>
    <row r="51" spans="1:5" ht="78" customHeight="1">
      <c r="A51" s="25" t="s">
        <v>76</v>
      </c>
      <c r="B51" s="7" t="s">
        <v>77</v>
      </c>
      <c r="C51" s="6">
        <v>643000</v>
      </c>
      <c r="D51" s="6">
        <v>1059620.74</v>
      </c>
      <c r="E51" s="11">
        <f t="shared" si="0"/>
        <v>164.79327216174184</v>
      </c>
    </row>
    <row r="52" spans="1:5" ht="56.25" customHeight="1">
      <c r="A52" s="25" t="s">
        <v>78</v>
      </c>
      <c r="B52" s="7" t="s">
        <v>79</v>
      </c>
      <c r="C52" s="6">
        <v>392500</v>
      </c>
      <c r="D52" s="6">
        <v>798188.46</v>
      </c>
      <c r="E52" s="11">
        <f t="shared" si="0"/>
        <v>203.3601171974522</v>
      </c>
    </row>
    <row r="53" spans="1:5" ht="67.5" customHeight="1">
      <c r="A53" s="25" t="s">
        <v>80</v>
      </c>
      <c r="B53" s="7" t="s">
        <v>81</v>
      </c>
      <c r="C53" s="6">
        <v>392500</v>
      </c>
      <c r="D53" s="6">
        <v>798188.46</v>
      </c>
      <c r="E53" s="11">
        <f t="shared" si="0"/>
        <v>203.3601171974522</v>
      </c>
    </row>
    <row r="54" spans="1:5" ht="77.25" customHeight="1">
      <c r="A54" s="25" t="s">
        <v>82</v>
      </c>
      <c r="B54" s="7" t="s">
        <v>83</v>
      </c>
      <c r="C54" s="6">
        <v>250500</v>
      </c>
      <c r="D54" s="6">
        <v>261432.28</v>
      </c>
      <c r="E54" s="11">
        <f t="shared" si="0"/>
        <v>104.36418363273452</v>
      </c>
    </row>
    <row r="55" spans="1:5" ht="67.5" customHeight="1">
      <c r="A55" s="25" t="s">
        <v>84</v>
      </c>
      <c r="B55" s="7" t="s">
        <v>85</v>
      </c>
      <c r="C55" s="6">
        <v>250500</v>
      </c>
      <c r="D55" s="6">
        <v>261432.28</v>
      </c>
      <c r="E55" s="11">
        <f t="shared" si="0"/>
        <v>104.36418363273452</v>
      </c>
    </row>
    <row r="56" spans="1:5" ht="78.75">
      <c r="A56" s="25" t="s">
        <v>86</v>
      </c>
      <c r="B56" s="7" t="s">
        <v>87</v>
      </c>
      <c r="C56" s="6">
        <v>485500</v>
      </c>
      <c r="D56" s="6">
        <v>539968.68</v>
      </c>
      <c r="E56" s="11">
        <f t="shared" si="0"/>
        <v>111.21908959835223</v>
      </c>
    </row>
    <row r="57" spans="1:5" ht="81.75" customHeight="1">
      <c r="A57" s="25" t="s">
        <v>88</v>
      </c>
      <c r="B57" s="7" t="s">
        <v>89</v>
      </c>
      <c r="C57" s="6">
        <v>485500</v>
      </c>
      <c r="D57" s="6">
        <v>539968.68</v>
      </c>
      <c r="E57" s="11">
        <f t="shared" si="0"/>
        <v>111.21908959835223</v>
      </c>
    </row>
    <row r="58" spans="1:5" ht="78.75" customHeight="1">
      <c r="A58" s="25" t="s">
        <v>90</v>
      </c>
      <c r="B58" s="7" t="s">
        <v>91</v>
      </c>
      <c r="C58" s="6">
        <v>485500</v>
      </c>
      <c r="D58" s="6">
        <v>539968.68</v>
      </c>
      <c r="E58" s="11">
        <f t="shared" si="0"/>
        <v>111.21908959835223</v>
      </c>
    </row>
    <row r="59" spans="1:5" ht="25.5" customHeight="1">
      <c r="A59" s="25" t="s">
        <v>92</v>
      </c>
      <c r="B59" s="7" t="s">
        <v>93</v>
      </c>
      <c r="C59" s="6">
        <v>404200</v>
      </c>
      <c r="D59" s="6">
        <v>170867.03</v>
      </c>
      <c r="E59" s="11">
        <f t="shared" si="0"/>
        <v>42.27289213260762</v>
      </c>
    </row>
    <row r="60" spans="1:5" ht="21" customHeight="1">
      <c r="A60" s="25" t="s">
        <v>94</v>
      </c>
      <c r="B60" s="7" t="s">
        <v>95</v>
      </c>
      <c r="C60" s="6">
        <v>404200</v>
      </c>
      <c r="D60" s="6">
        <v>170867.03</v>
      </c>
      <c r="E60" s="11">
        <f t="shared" si="0"/>
        <v>42.27289213260762</v>
      </c>
    </row>
    <row r="61" spans="1:5" ht="21.75" customHeight="1">
      <c r="A61" s="25" t="s">
        <v>96</v>
      </c>
      <c r="B61" s="7" t="s">
        <v>97</v>
      </c>
      <c r="C61" s="6">
        <v>95400</v>
      </c>
      <c r="D61" s="6">
        <v>68289.67</v>
      </c>
      <c r="E61" s="11">
        <f t="shared" si="0"/>
        <v>71.58246331236897</v>
      </c>
    </row>
    <row r="62" spans="1:5" ht="27" customHeight="1">
      <c r="A62" s="25" t="s">
        <v>98</v>
      </c>
      <c r="B62" s="7" t="s">
        <v>99</v>
      </c>
      <c r="C62" s="6">
        <v>400</v>
      </c>
      <c r="D62" s="6">
        <v>296.03</v>
      </c>
      <c r="E62" s="11">
        <f t="shared" si="0"/>
        <v>74.0075</v>
      </c>
    </row>
    <row r="63" spans="1:5" ht="26.25" customHeight="1">
      <c r="A63" s="25" t="s">
        <v>100</v>
      </c>
      <c r="B63" s="7" t="s">
        <v>101</v>
      </c>
      <c r="C63" s="6">
        <v>2100</v>
      </c>
      <c r="D63" s="6">
        <v>2040.25</v>
      </c>
      <c r="E63" s="11">
        <f t="shared" si="0"/>
        <v>97.1547619047619</v>
      </c>
    </row>
    <row r="64" spans="1:5" ht="21.75" customHeight="1">
      <c r="A64" s="25" t="s">
        <v>102</v>
      </c>
      <c r="B64" s="7" t="s">
        <v>103</v>
      </c>
      <c r="C64" s="6">
        <v>306300</v>
      </c>
      <c r="D64" s="6">
        <v>100241.08</v>
      </c>
      <c r="E64" s="11">
        <f t="shared" si="0"/>
        <v>32.72643813254979</v>
      </c>
    </row>
    <row r="65" spans="1:5" ht="25.5" customHeight="1">
      <c r="A65" s="25" t="s">
        <v>104</v>
      </c>
      <c r="B65" s="7" t="s">
        <v>105</v>
      </c>
      <c r="C65" s="6">
        <v>4190000</v>
      </c>
      <c r="D65" s="6">
        <v>4149089.02</v>
      </c>
      <c r="E65" s="11">
        <f t="shared" si="0"/>
        <v>99.02360429594272</v>
      </c>
    </row>
    <row r="66" spans="1:5" ht="20.25" customHeight="1">
      <c r="A66" s="25" t="s">
        <v>106</v>
      </c>
      <c r="B66" s="7" t="s">
        <v>107</v>
      </c>
      <c r="C66" s="6">
        <v>4190000</v>
      </c>
      <c r="D66" s="6">
        <v>4149089.02</v>
      </c>
      <c r="E66" s="11">
        <f t="shared" si="0"/>
        <v>99.02360429594272</v>
      </c>
    </row>
    <row r="67" spans="1:5" ht="18" customHeight="1">
      <c r="A67" s="25" t="s">
        <v>108</v>
      </c>
      <c r="B67" s="7" t="s">
        <v>109</v>
      </c>
      <c r="C67" s="6">
        <v>4190000</v>
      </c>
      <c r="D67" s="6">
        <v>4149089.02</v>
      </c>
      <c r="E67" s="11">
        <f t="shared" si="0"/>
        <v>99.02360429594272</v>
      </c>
    </row>
    <row r="68" spans="1:5" ht="32.25" customHeight="1">
      <c r="A68" s="25" t="s">
        <v>110</v>
      </c>
      <c r="B68" s="7" t="s">
        <v>111</v>
      </c>
      <c r="C68" s="6">
        <v>4190000</v>
      </c>
      <c r="D68" s="6">
        <v>4149089.02</v>
      </c>
      <c r="E68" s="11">
        <f t="shared" si="0"/>
        <v>99.02360429594272</v>
      </c>
    </row>
    <row r="69" spans="1:5" ht="22.5">
      <c r="A69" s="25" t="s">
        <v>112</v>
      </c>
      <c r="B69" s="7" t="s">
        <v>113</v>
      </c>
      <c r="C69" s="6">
        <v>142090</v>
      </c>
      <c r="D69" s="6">
        <v>279595.13</v>
      </c>
      <c r="E69" s="11">
        <f aca="true" t="shared" si="1" ref="E69:E113">SUM(D69/C69)*100</f>
        <v>196.77326342459006</v>
      </c>
    </row>
    <row r="70" spans="1:5" ht="72.75" customHeight="1">
      <c r="A70" s="25" t="s">
        <v>114</v>
      </c>
      <c r="B70" s="7" t="s">
        <v>115</v>
      </c>
      <c r="C70" s="6">
        <v>50000</v>
      </c>
      <c r="D70" s="6">
        <v>35000</v>
      </c>
      <c r="E70" s="11">
        <f t="shared" si="1"/>
        <v>70</v>
      </c>
    </row>
    <row r="71" spans="1:5" ht="89.25" customHeight="1">
      <c r="A71" s="25" t="s">
        <v>116</v>
      </c>
      <c r="B71" s="7" t="s">
        <v>117</v>
      </c>
      <c r="C71" s="6">
        <v>50000</v>
      </c>
      <c r="D71" s="6">
        <v>35000</v>
      </c>
      <c r="E71" s="11">
        <f t="shared" si="1"/>
        <v>70</v>
      </c>
    </row>
    <row r="72" spans="1:5" ht="93" customHeight="1">
      <c r="A72" s="25" t="s">
        <v>118</v>
      </c>
      <c r="B72" s="7" t="s">
        <v>119</v>
      </c>
      <c r="C72" s="6">
        <v>50000</v>
      </c>
      <c r="D72" s="6">
        <v>35000</v>
      </c>
      <c r="E72" s="11">
        <f t="shared" si="1"/>
        <v>70</v>
      </c>
    </row>
    <row r="73" spans="1:5" ht="47.25" customHeight="1">
      <c r="A73" s="25" t="s">
        <v>120</v>
      </c>
      <c r="B73" s="7" t="s">
        <v>121</v>
      </c>
      <c r="C73" s="6">
        <v>92090</v>
      </c>
      <c r="D73" s="6">
        <v>244595.13</v>
      </c>
      <c r="E73" s="11">
        <f t="shared" si="1"/>
        <v>265.60444130741666</v>
      </c>
    </row>
    <row r="74" spans="1:5" ht="33" customHeight="1">
      <c r="A74" s="25" t="s">
        <v>122</v>
      </c>
      <c r="B74" s="7" t="s">
        <v>123</v>
      </c>
      <c r="C74" s="6">
        <v>92090</v>
      </c>
      <c r="D74" s="6">
        <v>244595.13</v>
      </c>
      <c r="E74" s="11">
        <f t="shared" si="1"/>
        <v>265.60444130741666</v>
      </c>
    </row>
    <row r="75" spans="1:5" ht="48" customHeight="1">
      <c r="A75" s="25" t="s">
        <v>124</v>
      </c>
      <c r="B75" s="7" t="s">
        <v>125</v>
      </c>
      <c r="C75" s="6">
        <v>92090</v>
      </c>
      <c r="D75" s="6">
        <v>244595.13</v>
      </c>
      <c r="E75" s="11">
        <f t="shared" si="1"/>
        <v>265.60444130741666</v>
      </c>
    </row>
    <row r="76" spans="1:5" ht="16.5" customHeight="1">
      <c r="A76" s="25" t="s">
        <v>126</v>
      </c>
      <c r="B76" s="7" t="s">
        <v>127</v>
      </c>
      <c r="C76" s="6">
        <v>311000</v>
      </c>
      <c r="D76" s="6">
        <v>435386.9</v>
      </c>
      <c r="E76" s="11">
        <f t="shared" si="1"/>
        <v>139.9957877813505</v>
      </c>
    </row>
    <row r="77" spans="1:5" ht="24.75" customHeight="1">
      <c r="A77" s="25" t="s">
        <v>128</v>
      </c>
      <c r="B77" s="7" t="s">
        <v>129</v>
      </c>
      <c r="C77" s="6"/>
      <c r="D77" s="6">
        <v>475</v>
      </c>
      <c r="E77" s="11"/>
    </row>
    <row r="78" spans="1:5" ht="60" customHeight="1">
      <c r="A78" s="25" t="s">
        <v>130</v>
      </c>
      <c r="B78" s="7" t="s">
        <v>131</v>
      </c>
      <c r="C78" s="6"/>
      <c r="D78" s="6">
        <v>475</v>
      </c>
      <c r="E78" s="11"/>
    </row>
    <row r="79" spans="1:5" ht="36" customHeight="1">
      <c r="A79" s="25" t="s">
        <v>132</v>
      </c>
      <c r="B79" s="7" t="s">
        <v>133</v>
      </c>
      <c r="C79" s="6">
        <v>50000</v>
      </c>
      <c r="D79" s="6"/>
      <c r="E79" s="11">
        <f t="shared" si="1"/>
        <v>0</v>
      </c>
    </row>
    <row r="80" spans="1:5" ht="46.5" customHeight="1">
      <c r="A80" s="25" t="s">
        <v>134</v>
      </c>
      <c r="B80" s="7" t="s">
        <v>135</v>
      </c>
      <c r="C80" s="6">
        <v>50000</v>
      </c>
      <c r="D80" s="6"/>
      <c r="E80" s="11">
        <f t="shared" si="1"/>
        <v>0</v>
      </c>
    </row>
    <row r="81" spans="1:5" ht="92.25" customHeight="1">
      <c r="A81" s="25" t="s">
        <v>136</v>
      </c>
      <c r="B81" s="7" t="s">
        <v>137</v>
      </c>
      <c r="C81" s="6"/>
      <c r="D81" s="6">
        <v>6700</v>
      </c>
      <c r="E81" s="11"/>
    </row>
    <row r="82" spans="1:5" ht="24" customHeight="1">
      <c r="A82" s="25" t="s">
        <v>138</v>
      </c>
      <c r="B82" s="7" t="s">
        <v>139</v>
      </c>
      <c r="C82" s="6"/>
      <c r="D82" s="6">
        <v>6700</v>
      </c>
      <c r="E82" s="11"/>
    </row>
    <row r="83" spans="1:5" ht="57" customHeight="1">
      <c r="A83" s="25" t="s">
        <v>140</v>
      </c>
      <c r="B83" s="7" t="s">
        <v>141</v>
      </c>
      <c r="C83" s="6">
        <v>34000</v>
      </c>
      <c r="D83" s="6">
        <v>26400</v>
      </c>
      <c r="E83" s="11">
        <f t="shared" si="1"/>
        <v>77.64705882352942</v>
      </c>
    </row>
    <row r="84" spans="1:5" ht="68.25" customHeight="1">
      <c r="A84" s="25" t="s">
        <v>142</v>
      </c>
      <c r="B84" s="7" t="s">
        <v>143</v>
      </c>
      <c r="C84" s="6"/>
      <c r="D84" s="6">
        <v>3000</v>
      </c>
      <c r="E84" s="11"/>
    </row>
    <row r="85" spans="1:5" ht="24" customHeight="1">
      <c r="A85" s="25" t="s">
        <v>144</v>
      </c>
      <c r="B85" s="7" t="s">
        <v>145</v>
      </c>
      <c r="C85" s="6">
        <v>227000</v>
      </c>
      <c r="D85" s="6">
        <v>398811.9</v>
      </c>
      <c r="E85" s="11">
        <f t="shared" si="1"/>
        <v>175.68806167400882</v>
      </c>
    </row>
    <row r="86" spans="1:5" ht="33.75" customHeight="1">
      <c r="A86" s="25" t="s">
        <v>146</v>
      </c>
      <c r="B86" s="7" t="s">
        <v>147</v>
      </c>
      <c r="C86" s="6">
        <v>227000</v>
      </c>
      <c r="D86" s="6">
        <v>398811.9</v>
      </c>
      <c r="E86" s="11">
        <f t="shared" si="1"/>
        <v>175.68806167400882</v>
      </c>
    </row>
    <row r="87" spans="1:5" ht="19.5" customHeight="1">
      <c r="A87" s="25" t="s">
        <v>148</v>
      </c>
      <c r="B87" s="7" t="s">
        <v>149</v>
      </c>
      <c r="C87" s="6">
        <v>25300</v>
      </c>
      <c r="D87" s="6">
        <v>82162.01</v>
      </c>
      <c r="E87" s="11">
        <f t="shared" si="1"/>
        <v>324.7510276679842</v>
      </c>
    </row>
    <row r="88" spans="1:5" ht="12.75">
      <c r="A88" s="25" t="s">
        <v>150</v>
      </c>
      <c r="B88" s="7" t="s">
        <v>151</v>
      </c>
      <c r="C88" s="6">
        <v>25300</v>
      </c>
      <c r="D88" s="6">
        <v>82162.01</v>
      </c>
      <c r="E88" s="11">
        <f t="shared" si="1"/>
        <v>324.7510276679842</v>
      </c>
    </row>
    <row r="89" spans="1:5" ht="24.75" customHeight="1">
      <c r="A89" s="25" t="s">
        <v>152</v>
      </c>
      <c r="B89" s="7" t="s">
        <v>153</v>
      </c>
      <c r="C89" s="6">
        <v>25300</v>
      </c>
      <c r="D89" s="6">
        <v>82162.01</v>
      </c>
      <c r="E89" s="11">
        <f t="shared" si="1"/>
        <v>324.7510276679842</v>
      </c>
    </row>
    <row r="90" spans="1:5" ht="21.75" customHeight="1">
      <c r="A90" s="23" t="s">
        <v>154</v>
      </c>
      <c r="B90" s="20" t="s">
        <v>155</v>
      </c>
      <c r="C90" s="19">
        <v>127102675.83</v>
      </c>
      <c r="D90" s="19">
        <v>126837622.78</v>
      </c>
      <c r="E90" s="15">
        <f t="shared" si="1"/>
        <v>99.79146540521735</v>
      </c>
    </row>
    <row r="91" spans="1:5" ht="36.75" customHeight="1">
      <c r="A91" s="26" t="s">
        <v>156</v>
      </c>
      <c r="B91" s="18" t="s">
        <v>157</v>
      </c>
      <c r="C91" s="14">
        <v>127160812.5</v>
      </c>
      <c r="D91" s="14">
        <v>126895712.5</v>
      </c>
      <c r="E91" s="15">
        <f t="shared" si="1"/>
        <v>99.79152382342635</v>
      </c>
    </row>
    <row r="92" spans="1:5" ht="24" customHeight="1">
      <c r="A92" s="25" t="s">
        <v>158</v>
      </c>
      <c r="B92" s="7" t="s">
        <v>159</v>
      </c>
      <c r="C92" s="6">
        <v>59973100</v>
      </c>
      <c r="D92" s="6">
        <v>59973100</v>
      </c>
      <c r="E92" s="11">
        <f t="shared" si="1"/>
        <v>100</v>
      </c>
    </row>
    <row r="93" spans="1:5" ht="26.25" customHeight="1">
      <c r="A93" s="25" t="s">
        <v>160</v>
      </c>
      <c r="B93" s="7" t="s">
        <v>161</v>
      </c>
      <c r="C93" s="6">
        <v>59973100</v>
      </c>
      <c r="D93" s="6">
        <v>59973100</v>
      </c>
      <c r="E93" s="11">
        <f t="shared" si="1"/>
        <v>100</v>
      </c>
    </row>
    <row r="94" spans="1:5" ht="23.25" customHeight="1">
      <c r="A94" s="25" t="s">
        <v>162</v>
      </c>
      <c r="B94" s="7" t="s">
        <v>163</v>
      </c>
      <c r="C94" s="6">
        <v>59973100</v>
      </c>
      <c r="D94" s="6">
        <v>59973100</v>
      </c>
      <c r="E94" s="11">
        <f t="shared" si="1"/>
        <v>100</v>
      </c>
    </row>
    <row r="95" spans="1:5" ht="33.75">
      <c r="A95" s="25" t="s">
        <v>164</v>
      </c>
      <c r="B95" s="7" t="s">
        <v>165</v>
      </c>
      <c r="C95" s="6">
        <v>17780312.5</v>
      </c>
      <c r="D95" s="6">
        <v>17780312.5</v>
      </c>
      <c r="E95" s="11">
        <f t="shared" si="1"/>
        <v>100</v>
      </c>
    </row>
    <row r="96" spans="1:5" ht="25.5" customHeight="1">
      <c r="A96" s="25" t="s">
        <v>166</v>
      </c>
      <c r="B96" s="7" t="s">
        <v>167</v>
      </c>
      <c r="C96" s="6">
        <v>1069544</v>
      </c>
      <c r="D96" s="6">
        <v>1069544</v>
      </c>
      <c r="E96" s="11">
        <f t="shared" si="1"/>
        <v>100</v>
      </c>
    </row>
    <row r="97" spans="1:5" ht="23.25" customHeight="1">
      <c r="A97" s="25" t="s">
        <v>168</v>
      </c>
      <c r="B97" s="7" t="s">
        <v>169</v>
      </c>
      <c r="C97" s="6">
        <v>1069544</v>
      </c>
      <c r="D97" s="6">
        <v>1069544</v>
      </c>
      <c r="E97" s="11">
        <f t="shared" si="1"/>
        <v>100</v>
      </c>
    </row>
    <row r="98" spans="1:5" ht="22.5" customHeight="1">
      <c r="A98" s="25" t="s">
        <v>170</v>
      </c>
      <c r="B98" s="7" t="s">
        <v>171</v>
      </c>
      <c r="C98" s="6">
        <v>946807</v>
      </c>
      <c r="D98" s="6">
        <v>946807</v>
      </c>
      <c r="E98" s="11">
        <f t="shared" si="1"/>
        <v>100</v>
      </c>
    </row>
    <row r="99" spans="1:5" ht="23.25" customHeight="1">
      <c r="A99" s="25" t="s">
        <v>172</v>
      </c>
      <c r="B99" s="7" t="s">
        <v>173</v>
      </c>
      <c r="C99" s="6">
        <v>946807</v>
      </c>
      <c r="D99" s="6">
        <v>946807</v>
      </c>
      <c r="E99" s="11">
        <f t="shared" si="1"/>
        <v>100</v>
      </c>
    </row>
    <row r="100" spans="1:5" ht="24.75" customHeight="1">
      <c r="A100" s="25" t="s">
        <v>174</v>
      </c>
      <c r="B100" s="7" t="s">
        <v>175</v>
      </c>
      <c r="C100" s="6">
        <v>1892100</v>
      </c>
      <c r="D100" s="6">
        <v>1892100</v>
      </c>
      <c r="E100" s="11">
        <f t="shared" si="1"/>
        <v>100</v>
      </c>
    </row>
    <row r="101" spans="1:5" ht="35.25" customHeight="1">
      <c r="A101" s="25" t="s">
        <v>176</v>
      </c>
      <c r="B101" s="7" t="s">
        <v>177</v>
      </c>
      <c r="C101" s="6">
        <v>1892100</v>
      </c>
      <c r="D101" s="6">
        <v>1892100</v>
      </c>
      <c r="E101" s="11">
        <f t="shared" si="1"/>
        <v>100</v>
      </c>
    </row>
    <row r="102" spans="1:5" ht="12.75">
      <c r="A102" s="25" t="s">
        <v>178</v>
      </c>
      <c r="B102" s="7" t="s">
        <v>179</v>
      </c>
      <c r="C102" s="6">
        <v>13871861.5</v>
      </c>
      <c r="D102" s="6">
        <v>13871861.5</v>
      </c>
      <c r="E102" s="11">
        <f t="shared" si="1"/>
        <v>100</v>
      </c>
    </row>
    <row r="103" spans="1:5" ht="25.5" customHeight="1">
      <c r="A103" s="25" t="s">
        <v>180</v>
      </c>
      <c r="B103" s="7" t="s">
        <v>181</v>
      </c>
      <c r="C103" s="6">
        <v>13871861.5</v>
      </c>
      <c r="D103" s="6">
        <v>13871861.5</v>
      </c>
      <c r="E103" s="11">
        <f t="shared" si="1"/>
        <v>100</v>
      </c>
    </row>
    <row r="104" spans="1:5" ht="22.5">
      <c r="A104" s="25" t="s">
        <v>182</v>
      </c>
      <c r="B104" s="7" t="s">
        <v>183</v>
      </c>
      <c r="C104" s="6">
        <v>49337400</v>
      </c>
      <c r="D104" s="6">
        <v>49072300</v>
      </c>
      <c r="E104" s="11">
        <f t="shared" si="1"/>
        <v>99.4626794277769</v>
      </c>
    </row>
    <row r="105" spans="1:5" ht="33.75">
      <c r="A105" s="25" t="s">
        <v>184</v>
      </c>
      <c r="B105" s="7" t="s">
        <v>185</v>
      </c>
      <c r="C105" s="6">
        <v>734700</v>
      </c>
      <c r="D105" s="6">
        <v>734700</v>
      </c>
      <c r="E105" s="11">
        <f t="shared" si="1"/>
        <v>100</v>
      </c>
    </row>
    <row r="106" spans="1:5" ht="37.5" customHeight="1">
      <c r="A106" s="25" t="s">
        <v>186</v>
      </c>
      <c r="B106" s="7" t="s">
        <v>187</v>
      </c>
      <c r="C106" s="6">
        <v>734700</v>
      </c>
      <c r="D106" s="6">
        <v>734700</v>
      </c>
      <c r="E106" s="11">
        <f t="shared" si="1"/>
        <v>100</v>
      </c>
    </row>
    <row r="107" spans="1:5" ht="34.5" customHeight="1">
      <c r="A107" s="25" t="s">
        <v>188</v>
      </c>
      <c r="B107" s="7" t="s">
        <v>189</v>
      </c>
      <c r="C107" s="6">
        <v>48501900</v>
      </c>
      <c r="D107" s="6">
        <v>48236800</v>
      </c>
      <c r="E107" s="11">
        <f t="shared" si="1"/>
        <v>99.45342347413194</v>
      </c>
    </row>
    <row r="108" spans="1:5" ht="31.5" customHeight="1">
      <c r="A108" s="25" t="s">
        <v>190</v>
      </c>
      <c r="B108" s="7" t="s">
        <v>191</v>
      </c>
      <c r="C108" s="6">
        <v>48501900</v>
      </c>
      <c r="D108" s="6">
        <v>48236800</v>
      </c>
      <c r="E108" s="11">
        <f t="shared" si="1"/>
        <v>99.45342347413194</v>
      </c>
    </row>
    <row r="109" spans="1:5" ht="25.5" customHeight="1">
      <c r="A109" s="25" t="s">
        <v>192</v>
      </c>
      <c r="B109" s="7" t="s">
        <v>193</v>
      </c>
      <c r="C109" s="6">
        <v>100800</v>
      </c>
      <c r="D109" s="6">
        <v>100800</v>
      </c>
      <c r="E109" s="11">
        <f t="shared" si="1"/>
        <v>100</v>
      </c>
    </row>
    <row r="110" spans="1:5" ht="25.5" customHeight="1">
      <c r="A110" s="25" t="s">
        <v>194</v>
      </c>
      <c r="B110" s="7" t="s">
        <v>195</v>
      </c>
      <c r="C110" s="6">
        <v>100800</v>
      </c>
      <c r="D110" s="6">
        <v>100800</v>
      </c>
      <c r="E110" s="11">
        <f t="shared" si="1"/>
        <v>100</v>
      </c>
    </row>
    <row r="111" spans="1:5" ht="21" customHeight="1">
      <c r="A111" s="25" t="s">
        <v>196</v>
      </c>
      <c r="B111" s="7" t="s">
        <v>197</v>
      </c>
      <c r="C111" s="6">
        <v>70000</v>
      </c>
      <c r="D111" s="6">
        <v>70000</v>
      </c>
      <c r="E111" s="11">
        <f t="shared" si="1"/>
        <v>100</v>
      </c>
    </row>
    <row r="112" spans="1:5" ht="60" customHeight="1">
      <c r="A112" s="25" t="s">
        <v>198</v>
      </c>
      <c r="B112" s="7" t="s">
        <v>199</v>
      </c>
      <c r="C112" s="6">
        <v>70000</v>
      </c>
      <c r="D112" s="6">
        <v>70000</v>
      </c>
      <c r="E112" s="11">
        <f t="shared" si="1"/>
        <v>100</v>
      </c>
    </row>
    <row r="113" spans="1:5" ht="60.75" customHeight="1">
      <c r="A113" s="25" t="s">
        <v>200</v>
      </c>
      <c r="B113" s="7" t="s">
        <v>201</v>
      </c>
      <c r="C113" s="6">
        <v>70000</v>
      </c>
      <c r="D113" s="6">
        <v>70000</v>
      </c>
      <c r="E113" s="11">
        <f t="shared" si="1"/>
        <v>100</v>
      </c>
    </row>
    <row r="114" spans="1:5" ht="35.25" customHeight="1">
      <c r="A114" s="25" t="s">
        <v>202</v>
      </c>
      <c r="B114" s="7" t="s">
        <v>203</v>
      </c>
      <c r="C114" s="6">
        <v>-58136.67</v>
      </c>
      <c r="D114" s="6">
        <v>-58089.72</v>
      </c>
      <c r="E114" s="11">
        <f>SUM(D114/C114)*100</f>
        <v>99.91924202056981</v>
      </c>
    </row>
    <row r="115" spans="1:5" ht="45">
      <c r="A115" s="25" t="s">
        <v>204</v>
      </c>
      <c r="B115" s="7" t="s">
        <v>205</v>
      </c>
      <c r="C115" s="6">
        <v>-58136.67</v>
      </c>
      <c r="D115" s="6">
        <v>-58089.72</v>
      </c>
      <c r="E115" s="11">
        <f>SUM(D115/C115)*100</f>
        <v>99.91924202056981</v>
      </c>
    </row>
    <row r="116" spans="2:8" s="8" customFormat="1" ht="12.75">
      <c r="B116" s="22"/>
      <c r="C116" s="22"/>
      <c r="D116" s="22"/>
      <c r="E116" s="9"/>
      <c r="F116" s="9"/>
      <c r="G116" s="9"/>
      <c r="H116" s="9"/>
    </row>
  </sheetData>
  <sheetProtection/>
  <mergeCells count="3">
    <mergeCell ref="A4:E4"/>
    <mergeCell ref="A5:E5"/>
    <mergeCell ref="A7:B7"/>
  </mergeCells>
  <printOptions/>
  <pageMargins left="0.5905511811023623" right="0" top="0.3937007874015748" bottom="0.1968503937007874" header="0" footer="0"/>
  <pageSetup fitToHeight="0" fitToWidth="1" horizontalDpi="600" verticalDpi="600" orientation="portrait" pageOrder="overThenDown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Admin</cp:lastModifiedBy>
  <cp:lastPrinted>2014-04-22T13:10:15Z</cp:lastPrinted>
  <dcterms:created xsi:type="dcterms:W3CDTF">2013-03-11T12:52:25Z</dcterms:created>
  <dcterms:modified xsi:type="dcterms:W3CDTF">2014-05-05T12:28:00Z</dcterms:modified>
  <cp:category/>
  <cp:version/>
  <cp:contentType/>
  <cp:contentStatus/>
</cp:coreProperties>
</file>