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<sst xmlns="http://schemas.openxmlformats.org/spreadsheetml/2006/main" count="118" uniqueCount="114">
  <si>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</si>
  <si>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</si>
  <si>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</si>
  <si>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</si>
  <si>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</si>
  <si>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</si>
  <si>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</si>
  <si>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</si>
  <si>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</si>
  <si>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</si>
  <si>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</si>
  <si>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</si>
  <si>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</si>
  <si>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</si>
  <si>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</si>
  <si>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</si>
  <si>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</si>
  <si>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</si>
  <si>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</si>
  <si>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</si>
  <si>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</si>
  <si>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</si>
  <si>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</si>
  <si>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</si>
  <si>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</si>
  <si>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</si>
  <si>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</si>
  <si>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</si>
  <si>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</si>
  <si>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</si>
  <si>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</si>
  <si>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</si>
  <si>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</si>
  <si>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</si>
  <si>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</si>
  <si>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</si>
  <si>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</si>
  <si>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</si>
  <si>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</si>
  <si>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</si>
  <si>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</si>
  <si>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</si>
  <si>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</si>
  <si>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</si>
  <si>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</si>
  <si>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</si>
  <si>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</si>
  <si>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</si>
  <si>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</si>
  <si>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</si>
  <si>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</si>
  <si>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</si>
  <si>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</si>
  <si>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</si>
  <si>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</si>
  <si>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</si>
  <si>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</si>
  <si>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</si>
  <si>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</si>
  <si>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</si>
  <si>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</si>
  <si>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</si>
  <si>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</si>
  <si>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</si>
  <si>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</si>
  <si>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</si>
  <si>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</si>
  <si>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</si>
  <si>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</si>
  <si>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</si>
  <si>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</si>
  <si>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</si>
  <si>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</si>
  <si>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</si>
  <si>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</si>
  <si>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</si>
  <si>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</si>
  <si>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</si>
  <si>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</si>
  <si>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</si>
  <si>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</si>
  <si>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</si>
  <si>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</si>
  <si>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</si>
  <si>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</si>
  <si>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</si>
  <si>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</si>
  <si>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</si>
  <si>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</si>
  <si>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</si>
  <si>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</si>
  <si>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</si>
  <si>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</si>
  <si>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</si>
  <si>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</si>
  <si>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</si>
  <si>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</si>
  <si>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</si>
  <si>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</si>
  <si>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</si>
  <si>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</si>
  <si>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</si>
  <si>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</si>
  <si>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</si>
  <si>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</si>
  <si>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</si>
  <si>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</si>
  <si>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</si>
  <si>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</si>
  <si>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</si>
  <si>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</si>
  <si>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</si>
  <si>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</si>
  <si>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 состоянию на 01.06.2015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</si>
</sst>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23" xfId="0" applyFont="1" applyFill="1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24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32" sqref="F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69" t="s">
        <v>79</v>
      </c>
      <c r="B3" s="70"/>
      <c r="C3" s="70"/>
      <c r="D3" s="70"/>
      <c r="E3" s="70"/>
      <c r="F3" s="70"/>
    </row>
    <row r="4" spans="1:6" ht="12.75">
      <c r="A4" s="71" t="s">
        <v>113</v>
      </c>
      <c r="B4" s="72"/>
      <c r="C4" s="72"/>
      <c r="D4" s="72"/>
      <c r="E4" s="72"/>
      <c r="F4" s="72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3" t="s">
        <v>90</v>
      </c>
      <c r="F7" s="74"/>
    </row>
    <row r="8" spans="1:6" ht="63.75">
      <c r="A8" s="61" t="s">
        <v>1</v>
      </c>
      <c r="B8" s="62" t="s">
        <v>2</v>
      </c>
      <c r="C8" s="63" t="s">
        <v>109</v>
      </c>
      <c r="D8" s="63" t="s">
        <v>110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4859.3</v>
      </c>
      <c r="F9" s="40">
        <f>SUM(E9/D9*100)</f>
        <v>33.495550515947144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3442.2</v>
      </c>
      <c r="E10" s="12">
        <v>1863.9</v>
      </c>
      <c r="F10" s="11">
        <f>SUM(E10/D10*100)</f>
        <v>54.14850967404568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1550.2</v>
      </c>
      <c r="F11" s="11">
        <f>SUM(E11/D11*100)</f>
        <v>57.95140186915888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74.4</v>
      </c>
      <c r="F12" s="15">
        <f>SUM(E12/D12*100)</f>
        <v>48.62745098039216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603</v>
      </c>
      <c r="E15" s="51">
        <v>356.4</v>
      </c>
      <c r="F15" s="40">
        <f>SUM(E15/D15*100)</f>
        <v>59.1044776119403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0</v>
      </c>
      <c r="E16" s="52">
        <v>4</v>
      </c>
      <c r="F16" s="40"/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1150</v>
      </c>
      <c r="E17" s="12">
        <v>254.2</v>
      </c>
      <c r="F17" s="40">
        <f aca="true" t="shared" si="0" ref="F17:F23">SUM(E17/D17*100)</f>
        <v>22.104347826086958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151.9</v>
      </c>
      <c r="F18" s="43">
        <f t="shared" si="0"/>
        <v>35.325581395348834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306.8</v>
      </c>
      <c r="E19" s="40">
        <v>81.8</v>
      </c>
      <c r="F19" s="40">
        <f t="shared" si="0"/>
        <v>26.66232073011734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5193</v>
      </c>
      <c r="E20" s="16">
        <v>2121.7</v>
      </c>
      <c r="F20" s="15">
        <f t="shared" si="0"/>
        <v>40.856922780666274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69.3</v>
      </c>
      <c r="F21" s="40">
        <f t="shared" si="0"/>
        <v>6.0260869565217385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120</v>
      </c>
      <c r="E22" s="16">
        <v>85.6</v>
      </c>
      <c r="F22" s="15">
        <f t="shared" si="0"/>
        <v>71.33333333333333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132</v>
      </c>
      <c r="E23" s="40">
        <v>30.6</v>
      </c>
      <c r="F23" s="40">
        <f t="shared" si="0"/>
        <v>23.181818181818183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0</v>
      </c>
      <c r="E25" s="11">
        <v>7</v>
      </c>
      <c r="F25" s="40"/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29866.3</v>
      </c>
      <c r="E26" s="23">
        <f>SUM(E9:E25)</f>
        <v>11510.3</v>
      </c>
      <c r="F26" s="23">
        <f aca="true" t="shared" si="1" ref="F26:F32">SUM(E26/D26*100)</f>
        <v>38.53942403310755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126086.8</v>
      </c>
      <c r="E27" s="23">
        <f>SUM(E28:E32)</f>
        <v>47117.00000000001</v>
      </c>
      <c r="F27" s="25">
        <f t="shared" si="1"/>
        <v>37.36870156114677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22435.7</v>
      </c>
      <c r="F28" s="27">
        <f t="shared" si="1"/>
        <v>41.66672857206532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10573.09</v>
      </c>
      <c r="E29" s="20">
        <v>1913.2</v>
      </c>
      <c r="F29" s="29">
        <f t="shared" si="1"/>
        <v>18.094993989458143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62107.11</v>
      </c>
      <c r="E30" s="20">
        <v>23345.2</v>
      </c>
      <c r="F30" s="29">
        <f t="shared" si="1"/>
        <v>37.5886110302025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565.6</v>
      </c>
      <c r="E31" s="20">
        <v>427.5</v>
      </c>
      <c r="F31" s="29">
        <f t="shared" si="1"/>
        <v>75.58345120226309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-1004.6</v>
      </c>
      <c r="E32" s="20">
        <v>-1004.6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155953.1</v>
      </c>
      <c r="E33" s="23">
        <f>SUM(E26,E27)</f>
        <v>58627.3</v>
      </c>
      <c r="F33" s="23">
        <f>SUM(E33/D33*100)</f>
        <v>37.59290453347833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7">
      <selection activeCell="E30" sqref="E30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5" t="s">
        <v>90</v>
      </c>
      <c r="F2" s="76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91</v>
      </c>
      <c r="B4" s="65" t="s">
        <v>38</v>
      </c>
      <c r="C4" s="66">
        <f>SUM(C5:C9)</f>
        <v>22990.5</v>
      </c>
      <c r="D4" s="66">
        <f>SUM(D5:D9)</f>
        <v>22011.6</v>
      </c>
      <c r="E4" s="66">
        <f>SUM(E5:E9)</f>
        <v>7990.8</v>
      </c>
      <c r="F4" s="66">
        <f>SUM(E4/D4*100)</f>
        <v>36.30267677043014</v>
      </c>
    </row>
    <row r="5" spans="1:6" ht="38.25" hidden="1">
      <c r="A5" s="59" t="s">
        <v>92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93</v>
      </c>
      <c r="B6" s="35" t="s">
        <v>73</v>
      </c>
      <c r="C6" s="11">
        <v>16768.9</v>
      </c>
      <c r="D6" s="11">
        <v>16740.8</v>
      </c>
      <c r="E6" s="11">
        <v>6408.8</v>
      </c>
      <c r="F6" s="29">
        <f>SUM(E6/D6*100)</f>
        <v>38.2825193539138</v>
      </c>
    </row>
    <row r="7" spans="1:6" ht="25.5">
      <c r="A7" s="60" t="s">
        <v>94</v>
      </c>
      <c r="B7" s="35" t="s">
        <v>74</v>
      </c>
      <c r="C7" s="11">
        <v>3574.5</v>
      </c>
      <c r="D7" s="11">
        <v>3564.5</v>
      </c>
      <c r="E7" s="11">
        <v>1267.2</v>
      </c>
      <c r="F7" s="29">
        <f>SUM(E7/D7*100)</f>
        <v>35.55056810211811</v>
      </c>
    </row>
    <row r="8" spans="1:6" ht="12.75">
      <c r="A8" s="55" t="s">
        <v>95</v>
      </c>
      <c r="B8" s="19" t="s">
        <v>39</v>
      </c>
      <c r="C8" s="20">
        <v>1400</v>
      </c>
      <c r="D8" s="20">
        <v>100</v>
      </c>
      <c r="E8" s="20">
        <v>0</v>
      </c>
      <c r="F8" s="29">
        <f>SUM(E8/D8*100)</f>
        <v>0</v>
      </c>
    </row>
    <row r="9" spans="1:6" ht="12.75">
      <c r="A9" s="55" t="s">
        <v>96</v>
      </c>
      <c r="B9" s="19" t="s">
        <v>40</v>
      </c>
      <c r="C9" s="20">
        <v>1247.1</v>
      </c>
      <c r="D9" s="20">
        <v>1606.3</v>
      </c>
      <c r="E9" s="20">
        <v>314.8</v>
      </c>
      <c r="F9" s="31">
        <f aca="true" t="shared" si="0" ref="F9:F22">SUM(E9/D9*100)</f>
        <v>19.59783353047376</v>
      </c>
    </row>
    <row r="10" spans="1:6" ht="25.5">
      <c r="A10" s="56" t="s">
        <v>87</v>
      </c>
      <c r="B10" s="57" t="s">
        <v>86</v>
      </c>
      <c r="C10" s="23">
        <f>C11</f>
        <v>0</v>
      </c>
      <c r="D10" s="23">
        <f>D11</f>
        <v>100</v>
      </c>
      <c r="E10" s="23">
        <f>E11</f>
        <v>100</v>
      </c>
      <c r="F10" s="31">
        <f t="shared" si="0"/>
        <v>100</v>
      </c>
    </row>
    <row r="11" spans="1:6" ht="51.75" customHeight="1">
      <c r="A11" s="58" t="s">
        <v>111</v>
      </c>
      <c r="B11" s="68" t="s">
        <v>112</v>
      </c>
      <c r="C11" s="67">
        <v>0</v>
      </c>
      <c r="D11" s="67">
        <v>100</v>
      </c>
      <c r="E11" s="67">
        <v>100</v>
      </c>
      <c r="F11" s="31">
        <f t="shared" si="0"/>
        <v>100</v>
      </c>
    </row>
    <row r="12" spans="1:6" ht="12.75">
      <c r="A12" s="56" t="s">
        <v>97</v>
      </c>
      <c r="B12" s="22" t="s">
        <v>41</v>
      </c>
      <c r="C12" s="23">
        <f>SUM(C13:C16)</f>
        <v>6216.2</v>
      </c>
      <c r="D12" s="23">
        <f>SUM(D13:D16)</f>
        <v>6501.1</v>
      </c>
      <c r="E12" s="23">
        <f>SUM(E13:E16)</f>
        <v>2172.2</v>
      </c>
      <c r="F12" s="23">
        <f t="shared" si="0"/>
        <v>33.41280706342003</v>
      </c>
    </row>
    <row r="13" spans="1:6" ht="12.75">
      <c r="A13" s="55" t="s">
        <v>98</v>
      </c>
      <c r="B13" s="19" t="s">
        <v>42</v>
      </c>
      <c r="C13" s="20">
        <v>1649.1</v>
      </c>
      <c r="D13" s="20">
        <v>1634.8</v>
      </c>
      <c r="E13" s="20">
        <v>575.9</v>
      </c>
      <c r="F13" s="27">
        <f t="shared" si="0"/>
        <v>35.227550770736485</v>
      </c>
    </row>
    <row r="14" spans="1:6" ht="12.75">
      <c r="A14" s="55" t="s">
        <v>99</v>
      </c>
      <c r="B14" s="19" t="s">
        <v>43</v>
      </c>
      <c r="C14" s="20">
        <v>1000</v>
      </c>
      <c r="D14" s="20">
        <v>1000</v>
      </c>
      <c r="E14" s="20">
        <v>340</v>
      </c>
      <c r="F14" s="27">
        <f t="shared" si="0"/>
        <v>34</v>
      </c>
    </row>
    <row r="15" spans="1:6" ht="12.75">
      <c r="A15" s="55" t="s">
        <v>100</v>
      </c>
      <c r="B15" s="19" t="s">
        <v>44</v>
      </c>
      <c r="C15" s="20">
        <v>3442.1</v>
      </c>
      <c r="D15" s="20">
        <v>3796.3</v>
      </c>
      <c r="E15" s="20">
        <v>1254.3</v>
      </c>
      <c r="F15" s="27">
        <f t="shared" si="0"/>
        <v>33.040065326765536</v>
      </c>
    </row>
    <row r="16" spans="1:6" ht="25.5">
      <c r="A16" s="55" t="s">
        <v>101</v>
      </c>
      <c r="B16" s="32" t="s">
        <v>45</v>
      </c>
      <c r="C16" s="20">
        <v>125</v>
      </c>
      <c r="D16" s="20">
        <v>70</v>
      </c>
      <c r="E16" s="20">
        <v>2</v>
      </c>
      <c r="F16" s="27">
        <f t="shared" si="0"/>
        <v>2.857142857142857</v>
      </c>
    </row>
    <row r="17" spans="1:6" ht="12.75">
      <c r="A17" s="56" t="s">
        <v>102</v>
      </c>
      <c r="B17" s="33" t="s">
        <v>46</v>
      </c>
      <c r="C17" s="23">
        <f>C18</f>
        <v>309.7</v>
      </c>
      <c r="D17" s="23">
        <f>D18</f>
        <v>8040</v>
      </c>
      <c r="E17" s="23">
        <f>E18</f>
        <v>8.5</v>
      </c>
      <c r="F17" s="27">
        <f t="shared" si="0"/>
        <v>0.10572139303482588</v>
      </c>
    </row>
    <row r="18" spans="1:6" ht="12.75">
      <c r="A18" s="55" t="s">
        <v>103</v>
      </c>
      <c r="B18" s="32" t="s">
        <v>47</v>
      </c>
      <c r="C18" s="20">
        <v>309.7</v>
      </c>
      <c r="D18" s="20">
        <v>8040</v>
      </c>
      <c r="E18" s="20">
        <v>8.5</v>
      </c>
      <c r="F18" s="27">
        <f t="shared" si="0"/>
        <v>0.10572139303482588</v>
      </c>
    </row>
    <row r="19" spans="1:6" ht="12.75">
      <c r="A19" s="56" t="s">
        <v>104</v>
      </c>
      <c r="B19" s="22" t="s">
        <v>48</v>
      </c>
      <c r="C19" s="23">
        <f>SUM(C20:C24)</f>
        <v>114496.49999999999</v>
      </c>
      <c r="D19" s="23">
        <f>SUM(D20:D24)</f>
        <v>116535.49999999999</v>
      </c>
      <c r="E19" s="23">
        <f>SUM(E20:E24)</f>
        <v>43552.6</v>
      </c>
      <c r="F19" s="23">
        <f t="shared" si="0"/>
        <v>37.3728177250709</v>
      </c>
    </row>
    <row r="20" spans="1:6" ht="12.75">
      <c r="A20" s="55" t="s">
        <v>105</v>
      </c>
      <c r="B20" s="19" t="s">
        <v>49</v>
      </c>
      <c r="C20" s="20">
        <v>36154</v>
      </c>
      <c r="D20" s="20">
        <v>36010.6</v>
      </c>
      <c r="E20" s="20">
        <v>11741.6</v>
      </c>
      <c r="F20" s="27">
        <f t="shared" si="0"/>
        <v>32.60595491327554</v>
      </c>
    </row>
    <row r="21" spans="1:6" ht="12.75">
      <c r="A21" s="55" t="s">
        <v>106</v>
      </c>
      <c r="B21" s="19" t="s">
        <v>50</v>
      </c>
      <c r="C21" s="20">
        <v>71315.9</v>
      </c>
      <c r="D21" s="20">
        <v>73497.3</v>
      </c>
      <c r="E21" s="20">
        <v>29422.9</v>
      </c>
      <c r="F21" s="27">
        <f t="shared" si="0"/>
        <v>40.03262704888479</v>
      </c>
    </row>
    <row r="22" spans="1:6" ht="38.25">
      <c r="A22" s="58" t="s">
        <v>88</v>
      </c>
      <c r="B22" s="54" t="s">
        <v>89</v>
      </c>
      <c r="C22" s="11">
        <v>187.4</v>
      </c>
      <c r="D22" s="11">
        <v>208.4</v>
      </c>
      <c r="E22" s="11">
        <v>176.1</v>
      </c>
      <c r="F22" s="29">
        <f t="shared" si="0"/>
        <v>84.50095969289826</v>
      </c>
    </row>
    <row r="23" spans="1:6" ht="25.5">
      <c r="A23" s="60" t="s">
        <v>107</v>
      </c>
      <c r="B23" s="35" t="s">
        <v>75</v>
      </c>
      <c r="C23" s="11">
        <v>969.5</v>
      </c>
      <c r="D23" s="11">
        <v>969.5</v>
      </c>
      <c r="E23" s="11">
        <v>198.9</v>
      </c>
      <c r="F23" s="29">
        <f>SUM(E23/D23*100)</f>
        <v>20.515729757607016</v>
      </c>
    </row>
    <row r="24" spans="1:6" ht="12.75">
      <c r="A24" s="55" t="s">
        <v>108</v>
      </c>
      <c r="B24" s="19" t="s">
        <v>51</v>
      </c>
      <c r="C24" s="20">
        <v>5869.7</v>
      </c>
      <c r="D24" s="20">
        <v>5849.7</v>
      </c>
      <c r="E24" s="20">
        <v>2013.1</v>
      </c>
      <c r="F24" s="27">
        <f aca="true" t="shared" si="1" ref="F24:F32">SUM(E24/D24*100)</f>
        <v>34.413730618664204</v>
      </c>
    </row>
    <row r="25" spans="1:6" ht="12.75">
      <c r="A25" s="56">
        <v>1000</v>
      </c>
      <c r="B25" s="22" t="s">
        <v>52</v>
      </c>
      <c r="C25" s="23">
        <f>SUM(C26:C29)</f>
        <v>3101.3</v>
      </c>
      <c r="D25" s="23">
        <f>SUM(D26:D29)</f>
        <v>4729.8</v>
      </c>
      <c r="E25" s="23">
        <f>SUM(E26:E29)</f>
        <v>755.0999999999999</v>
      </c>
      <c r="F25" s="23">
        <f t="shared" si="1"/>
        <v>15.964734238234172</v>
      </c>
    </row>
    <row r="26" spans="1:6" ht="12.75">
      <c r="A26" s="55">
        <v>1001</v>
      </c>
      <c r="B26" s="19" t="s">
        <v>53</v>
      </c>
      <c r="C26" s="20">
        <v>818.5</v>
      </c>
      <c r="D26" s="20">
        <v>818.5</v>
      </c>
      <c r="E26" s="20">
        <v>249.1</v>
      </c>
      <c r="F26" s="27">
        <f t="shared" si="1"/>
        <v>30.433720219914477</v>
      </c>
    </row>
    <row r="27" spans="1:6" ht="12.75">
      <c r="A27" s="55">
        <v>1003</v>
      </c>
      <c r="B27" s="19" t="s">
        <v>54</v>
      </c>
      <c r="C27" s="20">
        <v>660</v>
      </c>
      <c r="D27" s="20">
        <v>2288.5</v>
      </c>
      <c r="E27" s="20">
        <v>165.8</v>
      </c>
      <c r="F27" s="27">
        <f t="shared" si="1"/>
        <v>7.244920253441118</v>
      </c>
    </row>
    <row r="28" spans="1:6" ht="12.75">
      <c r="A28" s="55">
        <v>1004</v>
      </c>
      <c r="B28" s="19" t="s">
        <v>55</v>
      </c>
      <c r="C28" s="20">
        <v>1459.5</v>
      </c>
      <c r="D28" s="20">
        <v>1459.5</v>
      </c>
      <c r="E28" s="20">
        <v>266.2</v>
      </c>
      <c r="F28" s="27">
        <f t="shared" si="1"/>
        <v>18.239122987324425</v>
      </c>
    </row>
    <row r="29" spans="1:6" ht="12.75">
      <c r="A29" s="55">
        <v>1006</v>
      </c>
      <c r="B29" s="19" t="s">
        <v>56</v>
      </c>
      <c r="C29" s="20">
        <v>163.3</v>
      </c>
      <c r="D29" s="20">
        <v>163.3</v>
      </c>
      <c r="E29" s="20">
        <v>74</v>
      </c>
      <c r="F29" s="27">
        <f t="shared" si="1"/>
        <v>45.31537048377219</v>
      </c>
    </row>
    <row r="30" spans="1:6" ht="12.75">
      <c r="A30" s="56">
        <v>1100</v>
      </c>
      <c r="B30" s="22" t="s">
        <v>57</v>
      </c>
      <c r="C30" s="23">
        <f>SUM(C31)</f>
        <v>2074.5</v>
      </c>
      <c r="D30" s="23">
        <f>SUM(D31)</f>
        <v>2074.5</v>
      </c>
      <c r="E30" s="23">
        <f>SUM(E31)</f>
        <v>895.5</v>
      </c>
      <c r="F30" s="27">
        <f t="shared" si="1"/>
        <v>43.16702819956616</v>
      </c>
    </row>
    <row r="31" spans="1:6" ht="12.75">
      <c r="A31" s="55">
        <v>1101</v>
      </c>
      <c r="B31" s="19" t="s">
        <v>58</v>
      </c>
      <c r="C31" s="20">
        <v>2074.5</v>
      </c>
      <c r="D31" s="20">
        <v>2074.5</v>
      </c>
      <c r="E31" s="20">
        <v>895.5</v>
      </c>
      <c r="F31" s="27">
        <f t="shared" si="1"/>
        <v>43.16702819956616</v>
      </c>
    </row>
    <row r="32" spans="1:6" ht="12.75">
      <c r="A32" s="55"/>
      <c r="B32" s="22" t="s">
        <v>59</v>
      </c>
      <c r="C32" s="23">
        <f>SUM(C4,C10,C12,C19,C25,C30,C17)</f>
        <v>149188.69999999998</v>
      </c>
      <c r="D32" s="23">
        <f>SUM(D4,D10,D12,D19,D25,D30,D17)</f>
        <v>159992.49999999997</v>
      </c>
      <c r="E32" s="23">
        <f>SUM(E4,E10,E12,E19,E25,E30,E17)</f>
        <v>55474.7</v>
      </c>
      <c r="F32" s="64">
        <f t="shared" si="1"/>
        <v>34.67331281153804</v>
      </c>
    </row>
    <row r="33" spans="1:6" ht="12.75">
      <c r="A33" s="55"/>
      <c r="B33" s="19" t="s">
        <v>60</v>
      </c>
      <c r="C33" s="34">
        <f>SUM('дох.'!C33-'расх.'!C32)</f>
        <v>-1129.999999999971</v>
      </c>
      <c r="D33" s="34">
        <f>SUM('дох.'!D33-'расх.'!D32)</f>
        <v>-4039.399999999965</v>
      </c>
      <c r="E33" s="34">
        <f>SUM('дох.'!E33-'расх.'!E32)</f>
        <v>3152.600000000006</v>
      </c>
      <c r="F33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2015-06-05T11:19:25Z</cp:lastPrinted>
  <dcterms:created xsi:type="dcterms:W3CDTF">2014-07-09T09:19:11Z</dcterms:created>
  <dcterms:modified xsi:type="dcterms:W3CDTF">2015-06-05T11:23:32Z</dcterms:modified>
  <cp:category/>
  <cp:version/>
  <cp:contentType/>
  <cp:contentStatus/>
</cp:coreProperties>
</file>