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Лист1 (4)" sheetId="1" r:id="rId1"/>
    <sheet name="Лист1 (3)" sheetId="2" r:id="rId2"/>
    <sheet name="Лист1 (2)" sheetId="3" r:id="rId3"/>
    <sheet name="Документ (1)" sheetId="4" r:id="rId4"/>
    <sheet name="целевые" sheetId="5" r:id="rId5"/>
    <sheet name="адм.источ." sheetId="6" r:id="rId6"/>
    <sheet name="источ." sheetId="7" r:id="rId7"/>
    <sheet name="админ. " sheetId="8" r:id="rId8"/>
    <sheet name="Лист1" sheetId="9" r:id="rId9"/>
    <sheet name="доходы" sheetId="10" r:id="rId10"/>
    <sheet name="норм." sheetId="11" r:id="rId11"/>
  </sheets>
  <externalReferences>
    <externalReference r:id="rId14"/>
    <externalReference r:id="rId15"/>
    <externalReference r:id="rId16"/>
  </externalReferences>
  <definedNames>
    <definedName name="BUDG_NAME" localSheetId="9">#REF!</definedName>
    <definedName name="BUDG_NAME">#REF!</definedName>
    <definedName name="calc_order" localSheetId="9">#REF!</definedName>
    <definedName name="calc_order">#REF!</definedName>
    <definedName name="checked" localSheetId="9">#REF!</definedName>
    <definedName name="checked">#REF!</definedName>
    <definedName name="CHIEF" localSheetId="9">#REF!</definedName>
    <definedName name="CHIEF">#REF!</definedName>
    <definedName name="CHIEF_DIV" localSheetId="9">#REF!</definedName>
    <definedName name="CHIEF_DIV">#REF!</definedName>
    <definedName name="CHIEF_FIN" localSheetId="9">#REF!</definedName>
    <definedName name="CHIEF_FIN">#REF!</definedName>
    <definedName name="chief_OUR" localSheetId="9">#REF!</definedName>
    <definedName name="chief_OUR">#REF!</definedName>
    <definedName name="CHIEF_POST" localSheetId="9">#REF!</definedName>
    <definedName name="CHIEF_POST">#REF!</definedName>
    <definedName name="CHIEF_POST_OUR" localSheetId="9">#REF!</definedName>
    <definedName name="CHIEF_POST_OUR">#REF!</definedName>
    <definedName name="cod">#REF!</definedName>
    <definedName name="code" localSheetId="9">#REF!</definedName>
    <definedName name="code">#REF!</definedName>
    <definedName name="col1" localSheetId="9">#REF!</definedName>
    <definedName name="col1">#REF!</definedName>
    <definedName name="col10" localSheetId="9">#REF!</definedName>
    <definedName name="col10">#REF!</definedName>
    <definedName name="col11" localSheetId="9">#REF!</definedName>
    <definedName name="col11">#REF!</definedName>
    <definedName name="col12" localSheetId="9">#REF!</definedName>
    <definedName name="col12">#REF!</definedName>
    <definedName name="col13" localSheetId="9">#REF!</definedName>
    <definedName name="col13">#REF!</definedName>
    <definedName name="col14" localSheetId="9">#REF!</definedName>
    <definedName name="col14">#REF!</definedName>
    <definedName name="col15" localSheetId="9">#REF!</definedName>
    <definedName name="col15">#REF!</definedName>
    <definedName name="col16" localSheetId="9">#REF!</definedName>
    <definedName name="col16">#REF!</definedName>
    <definedName name="col17" localSheetId="9">#REF!</definedName>
    <definedName name="col17">#REF!</definedName>
    <definedName name="col18" localSheetId="9">#REF!</definedName>
    <definedName name="col18">#REF!</definedName>
    <definedName name="col19" localSheetId="9">#REF!</definedName>
    <definedName name="col19">#REF!</definedName>
    <definedName name="col2" localSheetId="9">#REF!</definedName>
    <definedName name="col2">#REF!</definedName>
    <definedName name="col20" localSheetId="9">#REF!</definedName>
    <definedName name="col20">#REF!</definedName>
    <definedName name="col21" localSheetId="9">#REF!</definedName>
    <definedName name="col21">#REF!</definedName>
    <definedName name="col22" localSheetId="9">#REF!</definedName>
    <definedName name="col22">#REF!</definedName>
    <definedName name="col23" localSheetId="9">#REF!</definedName>
    <definedName name="col23">#REF!</definedName>
    <definedName name="col24" localSheetId="9">#REF!</definedName>
    <definedName name="col24">#REF!</definedName>
    <definedName name="col25" localSheetId="9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9">#REF!</definedName>
    <definedName name="col3">#REF!</definedName>
    <definedName name="col4" localSheetId="9">#REF!</definedName>
    <definedName name="col4">#REF!</definedName>
    <definedName name="col5" localSheetId="9">#REF!</definedName>
    <definedName name="col5">#REF!</definedName>
    <definedName name="col6" localSheetId="9">#REF!</definedName>
    <definedName name="col6">#REF!</definedName>
    <definedName name="col7" localSheetId="9">#REF!</definedName>
    <definedName name="col7">#REF!</definedName>
    <definedName name="col8" localSheetId="9">#REF!</definedName>
    <definedName name="col8">#REF!</definedName>
    <definedName name="col9" localSheetId="9">#REF!</definedName>
    <definedName name="col9">#REF!</definedName>
    <definedName name="CurentGroup" localSheetId="9">#REF!</definedName>
    <definedName name="CurentGroup">#REF!</definedName>
    <definedName name="CURR_USER" localSheetId="9">#REF!</definedName>
    <definedName name="CURR_USER">#REF!</definedName>
    <definedName name="CurRow" localSheetId="9">#REF!</definedName>
    <definedName name="CurRow">#REF!</definedName>
    <definedName name="cYear1">#REF!</definedName>
    <definedName name="Data" localSheetId="9">#REF!</definedName>
    <definedName name="Data">#REF!</definedName>
    <definedName name="DataFields" localSheetId="9">#REF!</definedName>
    <definedName name="DataFields">#REF!</definedName>
    <definedName name="date_BEG" localSheetId="9">#REF!</definedName>
    <definedName name="date_BEG">#REF!</definedName>
    <definedName name="date_END" localSheetId="9">#REF!</definedName>
    <definedName name="date_END">#REF!</definedName>
    <definedName name="del" localSheetId="9">#REF!</definedName>
    <definedName name="del">#REF!</definedName>
    <definedName name="DEP_FULL_NAME" localSheetId="9">#REF!</definedName>
    <definedName name="DEP_FULL_NAME">#REF!</definedName>
    <definedName name="dep_name1" localSheetId="9">#REF!</definedName>
    <definedName name="dep_name1">#REF!</definedName>
    <definedName name="doc_date" localSheetId="9">#REF!</definedName>
    <definedName name="doc_date">#REF!</definedName>
    <definedName name="doc_num" localSheetId="9">#REF!</definedName>
    <definedName name="doc_num">#REF!</definedName>
    <definedName name="doc_quarter" localSheetId="9">#REF!</definedName>
    <definedName name="doc_quarter">#REF!</definedName>
    <definedName name="End1" localSheetId="9">#REF!</definedName>
    <definedName name="End1">#REF!</definedName>
    <definedName name="End10" localSheetId="9">#REF!</definedName>
    <definedName name="End10">#REF!</definedName>
    <definedName name="End2" localSheetId="9">#REF!</definedName>
    <definedName name="End2">#REF!</definedName>
    <definedName name="End3" localSheetId="9">#REF!</definedName>
    <definedName name="End3">#REF!</definedName>
    <definedName name="End4" localSheetId="9">#REF!</definedName>
    <definedName name="End4">#REF!</definedName>
    <definedName name="End5" localSheetId="9">#REF!</definedName>
    <definedName name="End5">#REF!</definedName>
    <definedName name="End6" localSheetId="9">#REF!</definedName>
    <definedName name="End6">#REF!</definedName>
    <definedName name="End7" localSheetId="9">#REF!</definedName>
    <definedName name="End7">#REF!</definedName>
    <definedName name="End8" localSheetId="9">#REF!</definedName>
    <definedName name="End8">#REF!</definedName>
    <definedName name="End9" localSheetId="9">#REF!</definedName>
    <definedName name="End9">#REF!</definedName>
    <definedName name="EndRow" localSheetId="9">#REF!</definedName>
    <definedName name="EndRow">#REF!</definedName>
    <definedName name="GLBUH" localSheetId="9">#REF!</definedName>
    <definedName name="GLBUH">#REF!</definedName>
    <definedName name="GLBUH_OUR" localSheetId="9">#REF!</definedName>
    <definedName name="GLBUH_OUR">#REF!</definedName>
    <definedName name="GLBUH_POST_OUR" localSheetId="9">#REF!</definedName>
    <definedName name="GLBUH_POST_OUR">#REF!</definedName>
    <definedName name="GroupOrder" localSheetId="9">#REF!</definedName>
    <definedName name="GroupOrder">#REF!</definedName>
    <definedName name="HEAD" localSheetId="9">#REF!</definedName>
    <definedName name="HEAD">#REF!</definedName>
    <definedName name="KADR_OUR" localSheetId="9">#REF!</definedName>
    <definedName name="kadr_OUR">#REF!</definedName>
    <definedName name="KASSIR_OUR" localSheetId="9">#REF!</definedName>
    <definedName name="kassir_OUR">#REF!</definedName>
    <definedName name="KASSIR_POST_OUR">#REF!</definedName>
    <definedName name="LAST_DOC_MODIFY" localSheetId="9">#REF!</definedName>
    <definedName name="LAST_DOC_MODIFY">#REF!</definedName>
    <definedName name="link_row" localSheetId="9">#REF!</definedName>
    <definedName name="link_row">#REF!</definedName>
    <definedName name="link_saved" localSheetId="9">#REF!</definedName>
    <definedName name="link_saved">#REF!</definedName>
    <definedName name="LONGNAME_OUR" localSheetId="9">#REF!</definedName>
    <definedName name="LONGNAME_OUR">#REF!</definedName>
    <definedName name="lr_new">#REF!</definedName>
    <definedName name="NASTR_PRN_DEP_NAME">#REF!</definedName>
    <definedName name="notNullCol" localSheetId="9">#REF!</definedName>
    <definedName name="notNullCol">#REF!</definedName>
    <definedName name="OKATO" localSheetId="9">#REF!</definedName>
    <definedName name="OKATO">#REF!</definedName>
    <definedName name="OKATO2">#REF!</definedName>
    <definedName name="OKPO" localSheetId="9">#REF!</definedName>
    <definedName name="OKPO">#REF!</definedName>
    <definedName name="OKPO_OUR" localSheetId="9">#REF!</definedName>
    <definedName name="OKPO_OUR">#REF!</definedName>
    <definedName name="OKVED" localSheetId="9">#REF!</definedName>
    <definedName name="OKVED">#REF!</definedName>
    <definedName name="OKVED1" localSheetId="9">#REF!</definedName>
    <definedName name="OKVED1">#REF!</definedName>
    <definedName name="orderrow">#REF!</definedName>
    <definedName name="orders" localSheetId="9">#REF!</definedName>
    <definedName name="orders">#REF!</definedName>
    <definedName name="ORGNAME_OUR" localSheetId="9">#REF!</definedName>
    <definedName name="ORGNAME_OUR">#REF!</definedName>
    <definedName name="OUR_ADR" localSheetId="9">#REF!</definedName>
    <definedName name="OUR_ADR">#REF!</definedName>
    <definedName name="PERIOD_WORK" localSheetId="9">#REF!</definedName>
    <definedName name="PERIOD_WORK">#REF!</definedName>
    <definedName name="PPP_CODE" localSheetId="9">#REF!</definedName>
    <definedName name="PPP_CODE">#REF!</definedName>
    <definedName name="PPP_CODE1" localSheetId="9">#REF!</definedName>
    <definedName name="PPP_CODE1">#REF!</definedName>
    <definedName name="PPP_NAME" localSheetId="9">#REF!</definedName>
    <definedName name="PPP_NAME">#REF!</definedName>
    <definedName name="print_null" localSheetId="9">#REF!</definedName>
    <definedName name="print_null">#REF!</definedName>
    <definedName name="prop_col">#REF!</definedName>
    <definedName name="REGION" localSheetId="9">#REF!</definedName>
    <definedName name="REGION">#REF!</definedName>
    <definedName name="REGION_OUR" localSheetId="9">#REF!</definedName>
    <definedName name="REGION_OUR">#REF!</definedName>
    <definedName name="REM_DATE_TYPE">#REF!</definedName>
    <definedName name="REM_MONTH">#REF!</definedName>
    <definedName name="REM_SONO" localSheetId="9">#REF!</definedName>
    <definedName name="REM_SONO">#REF!</definedName>
    <definedName name="REM_YEAR">#REF!</definedName>
    <definedName name="REPLACE_ZERO" localSheetId="9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9">#REF!</definedName>
    <definedName name="SONO">#REF!</definedName>
    <definedName name="SONO_OUR" localSheetId="9">#REF!</definedName>
    <definedName name="SONO_OUR">#REF!</definedName>
    <definedName name="SONO2" localSheetId="9">#REF!</definedName>
    <definedName name="SONO2">#REF!</definedName>
    <definedName name="Start1" localSheetId="9">#REF!</definedName>
    <definedName name="Start1">#REF!</definedName>
    <definedName name="Start10" localSheetId="9">#REF!</definedName>
    <definedName name="Start10">#REF!</definedName>
    <definedName name="Start2" localSheetId="9">#REF!</definedName>
    <definedName name="Start2">#REF!</definedName>
    <definedName name="Start3" localSheetId="9">#REF!</definedName>
    <definedName name="Start3">#REF!</definedName>
    <definedName name="Start4" localSheetId="9">#REF!</definedName>
    <definedName name="Start4">#REF!</definedName>
    <definedName name="Start5" localSheetId="9">#REF!</definedName>
    <definedName name="Start5">#REF!</definedName>
    <definedName name="Start6" localSheetId="9">#REF!</definedName>
    <definedName name="Start6">#REF!</definedName>
    <definedName name="Start7" localSheetId="9">#REF!</definedName>
    <definedName name="Start7">#REF!</definedName>
    <definedName name="Start8" localSheetId="9">#REF!</definedName>
    <definedName name="Start8">#REF!</definedName>
    <definedName name="Start9" localSheetId="9">#REF!</definedName>
    <definedName name="Start9">#REF!</definedName>
    <definedName name="StartData" localSheetId="9">#REF!</definedName>
    <definedName name="StartData">#REF!</definedName>
    <definedName name="StartRow" localSheetId="9">#REF!</definedName>
    <definedName name="StartRow">#REF!</definedName>
    <definedName name="TOWN" localSheetId="9">#REF!</definedName>
    <definedName name="TOWN">#REF!</definedName>
    <definedName name="upd" localSheetId="9">#REF!</definedName>
    <definedName name="upd">#REF!</definedName>
    <definedName name="USER_PHONE" localSheetId="9">#REF!</definedName>
    <definedName name="USER_PHONE">#REF!</definedName>
    <definedName name="USER_POST" localSheetId="9">#REF!</definedName>
    <definedName name="USER_POST">#REF!</definedName>
    <definedName name="VED">#REF!</definedName>
    <definedName name="VED_NAME">#REF!</definedName>
    <definedName name="_xlnm.Print_Titles" localSheetId="5">'адм.источ.'!$7:$9</definedName>
    <definedName name="_xlnm.Print_Titles" localSheetId="7">'админ. '!$7:$8</definedName>
    <definedName name="_xlnm.Print_Titles" localSheetId="3">'Документ (1)'!$7:$9</definedName>
    <definedName name="_xlnm.Print_Titles" localSheetId="9">'доходы'!$7:$9</definedName>
    <definedName name="_xlnm.Print_Titles" localSheetId="4">'целевые'!$7:$9</definedName>
  </definedNames>
  <calcPr fullCalcOnLoad="1"/>
</workbook>
</file>

<file path=xl/sharedStrings.xml><?xml version="1.0" encoding="utf-8"?>
<sst xmlns="http://schemas.openxmlformats.org/spreadsheetml/2006/main" count="2730" uniqueCount="802">
  <si>
    <t>(в процентах)</t>
  </si>
  <si>
    <t>Код бюджетной классификации доходов бюджетов Российской Федерации</t>
  </si>
  <si>
    <t>Наименование дохода</t>
  </si>
  <si>
    <t>Бюджет  муниципального района</t>
  </si>
  <si>
    <t xml:space="preserve"> В части задолженности и перерасчетов по отмененным налогам, сборам и иным обязательным платежам: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</si>
  <si>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</si>
  <si>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</si>
  <si>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</si>
  <si>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</si>
  <si>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В части доходов от платных услуг: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</si>
  <si>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</si>
  <si>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</si>
  <si>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В части прочих неналоговых доходов: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</si>
  <si>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</si>
  <si>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</si>
  <si>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</si>
  <si>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</si>
  <si>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к решению Совета Савинского муниципального района</t>
  </si>
  <si>
    <t>Приложение 1</t>
  </si>
  <si>
    <t>Нормативы распределения доходов между бюджетами бюджетной системы Российской Федерации на 2014 год и плановый период 2015 и 2016 годов</t>
  </si>
  <si>
    <t xml:space="preserve">от 19.12.2013 г. № 49-р        </t>
  </si>
  <si>
    <t>Всего: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</si>
  <si>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</si>
  <si>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000   2 02 04014 05 0000 151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</si>
  <si>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</si>
  <si>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000   2 02 04014 00 0000 151</t>
  </si>
  <si>
    <t>Иные межбюджетные трансферты</t>
  </si>
  <si>
    <t>000   2 02 04000 00 0000 151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</si>
  <si>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</si>
  <si>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</si>
  <si>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оздоровление детей</t>
  </si>
  <si>
    <t>000 2 02 03033 03 0000 151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</si>
  <si>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</si>
  <si>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</si>
  <si>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</si>
  <si>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Ивановской области на осуществление 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</si>
  <si>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</si>
  <si>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</si>
  <si>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</si>
  <si>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</si>
  <si>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</si>
  <si>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</si>
  <si>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</si>
  <si>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</si>
  <si>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</si>
  <si>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000 2 02 03007 05 0000 151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</si>
  <si>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</si>
  <si>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000 2 02 03007 00 0000 151</t>
  </si>
  <si>
    <t>Субвенции бюджетам субъектов Российской Федерации и муниципальных образований</t>
  </si>
  <si>
    <t>000 2 02 03000 00 0000 151</t>
  </si>
  <si>
    <t>Прочие субсидии бюджетам муниципальных районов</t>
  </si>
  <si>
    <t>000 2 02 02999 05 0000 151</t>
  </si>
  <si>
    <t>Прочие субсидии</t>
  </si>
  <si>
    <t>000 2 02 02999 00 0000 151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</si>
  <si>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</si>
  <si>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</si>
  <si>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</si>
  <si>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</si>
  <si>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на выравнивание бюджетной обеспеченности</t>
  </si>
  <si>
    <t>000 2 02 01001 00 0000 151</t>
  </si>
  <si>
    <t>Дотации бюджетам субъектов  Российской Федерации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</si>
  <si>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</si>
  <si>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</si>
  <si>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</si>
  <si>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</si>
  <si>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</si>
  <si>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</si>
  <si>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</si>
  <si>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 xml:space="preserve">Прочие поступления от денежных взысканий (штрафов) и иных сумм в возмещение ущерба </t>
  </si>
  <si>
    <t>000 1 16 90000 00 0000 140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</si>
  <si>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</si>
  <si>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</si>
  <si>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</si>
  <si>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</si>
  <si>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ШТРАФЫ, САНКЦИИ, ВОЗМЕЩЕНИЕ УЩЕРБА</t>
  </si>
  <si>
    <t>000 1 16 00000 00 0000 000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</si>
  <si>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</si>
  <si>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</si>
  <si>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</si>
  <si>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</si>
  <si>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</si>
  <si>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</si>
  <si>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</si>
  <si>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</si>
  <si>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</si>
  <si>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</si>
  <si>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</si>
  <si>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</si>
  <si>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</si>
  <si>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</si>
  <si>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Прочие доходы от оказания платных услуг (работ)</t>
  </si>
  <si>
    <t>000 1 13 01990 00 0000 130</t>
  </si>
  <si>
    <t>Доходы от оказания платных услуг (работ)</t>
  </si>
  <si>
    <t>000 1 13 01000 00 0000 130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</si>
  <si>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</si>
  <si>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</si>
  <si>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отходов производства и потребления</t>
  </si>
  <si>
    <t>000 1 12 01040 01 0000 120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</si>
  <si>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</si>
  <si>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</si>
  <si>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</si>
  <si>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</si>
  <si>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</si>
  <si>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</si>
  <si>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</si>
  <si>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</si>
  <si>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</si>
  <si>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</si>
  <si>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</si>
  <si>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</si>
  <si>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</si>
  <si>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</si>
  <si>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</si>
  <si>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</si>
  <si>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</si>
  <si>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</si>
  <si>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</si>
  <si>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</si>
  <si>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</si>
  <si>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</si>
  <si>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</si>
  <si>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</si>
  <si>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</si>
  <si>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</si>
  <si>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</si>
  <si>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</si>
  <si>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Налог на имущество предприятий </t>
  </si>
  <si>
    <t>000 1 09 04010 02 0000 110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</si>
  <si>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</si>
  <si>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</si>
  <si>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</si>
  <si>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</si>
  <si>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</si>
  <si>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</si>
  <si>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</si>
  <si>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</si>
  <si>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</si>
  <si>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</si>
  <si>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</si>
  <si>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</si>
  <si>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</si>
  <si>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</si>
  <si>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</si>
  <si>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</si>
  <si>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</si>
  <si>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</si>
  <si>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</si>
  <si>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000 1 05 03010 01 0000 110</t>
  </si>
  <si>
    <t>000 1 05 03000 01 0000 110</t>
  </si>
  <si>
    <t>Единый налог на вмененный доход для отдельных видов деятельности</t>
  </si>
  <si>
    <t>000 1 05 02010 02 0000 110</t>
  </si>
  <si>
    <t>Единый налог на вменённый доход для отдельных видов деятельности</t>
  </si>
  <si>
    <t>000 1 05 02000 02 0000 110</t>
  </si>
  <si>
    <t>НАЛОГИ НА СОВОКУПНЫЙ ДОХОД</t>
  </si>
  <si>
    <t>000 1 05 00000 00 0000 000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</si>
  <si>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</si>
  <si>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</si>
  <si>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</si>
  <si>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</si>
  <si>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</si>
  <si>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</si>
  <si>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</si>
  <si>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</si>
  <si>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</si>
  <si>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</si>
  <si>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</si>
  <si>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</si>
  <si>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</si>
  <si>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000 1 01 102040 01 0000 110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</si>
  <si>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</si>
  <si>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</si>
  <si>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</si>
  <si>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</si>
  <si>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</si>
  <si>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</si>
  <si>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</si>
  <si>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</si>
  <si>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</si>
  <si>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</si>
  <si>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</si>
  <si>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</si>
  <si>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2016 год</t>
  </si>
  <si>
    <t>2015 год</t>
  </si>
  <si>
    <t>2014 год</t>
  </si>
  <si>
    <t>Сумма (тыс.руб.)</t>
  </si>
  <si>
    <t>Наименование доходов</t>
  </si>
  <si>
    <t>Код классификации доходов бюджетов Российской Федерации</t>
  </si>
  <si>
    <t>Доходы бюджета Савинского муниципального района по кодам классификации доходов бюджетов на 2014 год и плановый период 2015 и 2016 годов</t>
  </si>
  <si>
    <t xml:space="preserve">от 19.12.2013 г. № 49-р         </t>
  </si>
  <si>
    <t>Приложение 2</t>
  </si>
  <si>
    <t>Итого:</t>
  </si>
  <si>
    <t>Горячевское сельское поселение</t>
  </si>
  <si>
    <t>6.</t>
  </si>
  <si>
    <t>Воскресенское сельское поселение</t>
  </si>
  <si>
    <t>5.</t>
  </si>
  <si>
    <t>Вознесенское сельское поселение</t>
  </si>
  <si>
    <t>4.</t>
  </si>
  <si>
    <t>Архиповское сельское поселение</t>
  </si>
  <si>
    <t>3.</t>
  </si>
  <si>
    <t>Савинское сельское поселение</t>
  </si>
  <si>
    <t>2.</t>
  </si>
  <si>
    <t>Савинское городское поселение</t>
  </si>
  <si>
    <t>1.</t>
  </si>
  <si>
    <t>Наименование муниципального образования</t>
  </si>
  <si>
    <t>№ п/п</t>
  </si>
  <si>
    <t>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</t>
  </si>
  <si>
    <t>На осуществление части полномочий в области градостроительной деятельности</t>
  </si>
  <si>
    <t>На осуществление части полномочий по организации и осуществлению муниципального последующего финансового контроля</t>
  </si>
  <si>
    <t>На осуществление части полномочий по организации и осуществлению муниципального внешнего финансового контроля</t>
  </si>
  <si>
    <t>Объем межбюджетных трансфертов, подлежащих перечислению из бюджетов поселений в 2014 году и плановом периоде 2015 и 2016 годов</t>
  </si>
  <si>
    <t>от 19.12.2013 г. № 49-р</t>
  </si>
  <si>
    <t>Приложение 3</t>
  </si>
  <si>
    <t>1 17 01050 05 0000 180</t>
  </si>
  <si>
    <t>000</t>
  </si>
  <si>
    <t>Доходы закрепляемые за всеми администраторами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</si>
  <si>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</si>
  <si>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</si>
  <si>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</si>
  <si>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</si>
  <si>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</si>
  <si>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</si>
  <si>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</si>
  <si>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</si>
  <si>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</si>
  <si>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</si>
  <si>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</si>
  <si>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2 02 04014 05 0000 151</t>
  </si>
  <si>
    <t>2 02 03033 05 0000 151</t>
  </si>
  <si>
    <t>2 02 03024 05 0000 151</t>
  </si>
  <si>
    <t>2 02 03007 05 0000 151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</si>
  <si>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</si>
  <si>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</si>
  <si>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</si>
  <si>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</si>
  <si>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</si>
  <si>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</si>
  <si>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1 08 07150 01 1000 110</t>
  </si>
  <si>
    <t>Администрация Савинского муниципального района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</si>
  <si>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</si>
  <si>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</si>
  <si>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</si>
  <si>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 xml:space="preserve">                  Перечень и коды главных администраторов доходов бюджета Савинского муниципального района на 2014 год и плановый период 2015 и 2016 годов</t>
  </si>
  <si>
    <t>Приложение 4</t>
  </si>
  <si>
    <t>Уменьшение прочих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</si>
  <si>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</si>
  <si>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</si>
  <si>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</si>
  <si>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</si>
  <si>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</si>
  <si>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</si>
  <si>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</si>
  <si>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</si>
  <si>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</si>
  <si>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</si>
  <si>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</si>
  <si>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</si>
  <si>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</si>
  <si>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</si>
  <si>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</si>
  <si>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</si>
  <si>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</si>
  <si>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</si>
  <si>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</si>
  <si>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 xml:space="preserve">2015 год 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</si>
  <si>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</si>
  <si>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</si>
  <si>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2014 год и плановый период 2015 и 2016 годов</t>
  </si>
  <si>
    <t xml:space="preserve">от 19.12.2013 г. № 49-р                </t>
  </si>
  <si>
    <t>Приложение 5</t>
  </si>
  <si>
    <t>О1 05 02 01 05 0000 610</t>
  </si>
  <si>
    <t>Уменьшение прочих остатков денежных средств бюджетов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</si>
  <si>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</si>
  <si>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</si>
  <si>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</si>
  <si>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</si>
  <si>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</si>
  <si>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</si>
  <si>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</si>
  <si>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</si>
  <si>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</si>
  <si>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</si>
  <si>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</si>
  <si>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</si>
  <si>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</si>
  <si>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2014 год и  плановый период 2015 и 2016 годов по кодам классификации источников финансирования дефицита бюджетов</t>
  </si>
  <si>
    <t>Приложение 6</t>
  </si>
  <si>
    <t>Всего расходов:</t>
  </si>
  <si>
    <t>200</t>
  </si>
  <si>
    <t>4398065</t>
  </si>
  <si>
    <t xml:space="preserve">              Закупка товаров, работ и услуг для государственных (муниципальных) нужд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</si>
  <si>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</si>
  <si>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4390000</t>
  </si>
  <si>
    <t>Иные непрограммные мероприятия</t>
  </si>
  <si>
    <t>4300000</t>
  </si>
  <si>
    <t>Наказы избирателей депутатам Ивановской областной Думы</t>
  </si>
  <si>
    <t>500</t>
  </si>
  <si>
    <t>4295120</t>
  </si>
  <si>
    <t xml:space="preserve">              Межбюджетные трансферты</t>
  </si>
  <si>
    <t>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</si>
  <si>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4290000</t>
  </si>
  <si>
    <t>4200000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</si>
  <si>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</si>
  <si>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4199007</t>
  </si>
  <si>
    <t>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</si>
  <si>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4198804</t>
  </si>
  <si>
    <t>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</si>
  <si>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4198803</t>
  </si>
  <si>
    <t>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</si>
  <si>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4198802</t>
  </si>
  <si>
    <t>Иные межбюджетные трансферты на осуществление части полномочий по организации и осуществлению муниципального последующего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</si>
  <si>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4198038</t>
  </si>
  <si>
    <t>Субвенции бюджетам муниципальных образований на организацию проведения мероприятий по содержанию сибиреязвенных скотомогильников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</si>
  <si>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4198037</t>
  </si>
  <si>
    <t>Субвенции бюджетам муниципальных образований на организацию мероприятий по отлову и содержанию безнадзорных животных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</si>
  <si>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</si>
  <si>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>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</si>
  <si>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600</t>
  </si>
  <si>
    <t>4196004</t>
  </si>
  <si>
    <t xml:space="preserve">              Предоставление субсидий бюджетным, автономным учреждениям и иным некоммерческим  
организациям</t>
  </si>
  <si>
    <t>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</si>
  <si>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4192049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</si>
  <si>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</si>
  <si>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4190000</t>
  </si>
  <si>
    <t>4100000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</si>
  <si>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</si>
  <si>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4098801</t>
  </si>
  <si>
    <t>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</si>
  <si>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>4090000</t>
  </si>
  <si>
    <t>4000000</t>
  </si>
  <si>
    <t>Непрограммные направления деятельности органов местного самоуправления Савинского муниципального района</t>
  </si>
  <si>
    <t>1162048</t>
  </si>
  <si>
    <t>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</si>
  <si>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800</t>
  </si>
  <si>
    <t>1160014</t>
  </si>
  <si>
    <t xml:space="preserve">              Иные бюджетные ассигнования</t>
  </si>
  <si>
    <t>100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</si>
  <si>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</si>
  <si>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</si>
  <si>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</si>
  <si>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>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</si>
  <si>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</si>
  <si>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</si>
  <si>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</si>
  <si>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>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</si>
  <si>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</si>
  <si>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>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</si>
  <si>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</si>
  <si>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</si>
  <si>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</si>
  <si>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>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</si>
  <si>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1142044</t>
  </si>
  <si>
    <t>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</si>
  <si>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1142043</t>
  </si>
  <si>
    <t>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</si>
  <si>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</si>
  <si>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</si>
  <si>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</si>
  <si>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>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</si>
  <si>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</si>
  <si>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>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</si>
  <si>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</si>
  <si>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>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</si>
  <si>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</si>
  <si>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</si>
  <si>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300</t>
  </si>
  <si>
    <t>1127006</t>
  </si>
  <si>
    <t xml:space="preserve">              Социальное обеспечение и иные выплаты населению</t>
  </si>
  <si>
    <t>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</si>
  <si>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</si>
  <si>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</si>
  <si>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</si>
  <si>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>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</si>
  <si>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1112050</t>
  </si>
  <si>
    <t>Организация, подготовка и проведение постоянно действующей выставки "Экономический потенциал Ивановской области"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</si>
  <si>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1112039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</si>
  <si>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</si>
  <si>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</si>
  <si>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</si>
  <si>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1100000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</si>
  <si>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</si>
  <si>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1030012</t>
  </si>
  <si>
    <t>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</si>
  <si>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1030000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</si>
  <si>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</si>
  <si>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1022038</t>
  </si>
  <si>
    <t>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</si>
  <si>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</si>
  <si>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</si>
  <si>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1000000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</si>
  <si>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</si>
  <si>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0910011</t>
  </si>
  <si>
    <t>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</si>
  <si>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</si>
  <si>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</si>
  <si>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0900000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</si>
  <si>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</si>
  <si>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0826003</t>
  </si>
  <si>
    <t>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</si>
  <si>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</si>
  <si>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</si>
  <si>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0812036</t>
  </si>
  <si>
    <t>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</si>
  <si>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</si>
  <si>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>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</si>
  <si>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0812034</t>
  </si>
  <si>
    <t>Проведение проектных работ на строительство автомобильной дороги с.Архиповка-д.Слабнево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</si>
  <si>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</si>
  <si>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</si>
  <si>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0800000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</si>
  <si>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</si>
  <si>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0716002</t>
  </si>
  <si>
    <t>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</si>
  <si>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0716001</t>
  </si>
  <si>
    <t>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</si>
  <si>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0712033</t>
  </si>
  <si>
    <t>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</si>
  <si>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0712032</t>
  </si>
  <si>
    <t>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</si>
  <si>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</si>
  <si>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</si>
  <si>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0700000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</si>
  <si>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</si>
  <si>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0637005</t>
  </si>
  <si>
    <t>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</si>
  <si>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</si>
  <si>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>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</si>
  <si>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0630000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</si>
  <si>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</si>
  <si>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0622031</t>
  </si>
  <si>
    <t>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</si>
  <si>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0622030</t>
  </si>
  <si>
    <t>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</si>
  <si>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0622029</t>
  </si>
  <si>
    <t>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</si>
  <si>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</si>
  <si>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</si>
  <si>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</si>
  <si>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>Субвенции бюджетам муниципальных образований на создание и организацию деятельности муниципальных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</si>
  <si>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0618000</t>
  </si>
  <si>
    <t xml:space="preserve">      Расходы за счет межбюджетных трансфертов</t>
  </si>
  <si>
    <t>0612027</t>
  </si>
  <si>
    <t>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</si>
  <si>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</si>
  <si>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>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</si>
  <si>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</si>
  <si>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>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</si>
  <si>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0612024</t>
  </si>
  <si>
    <t>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</si>
  <si>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</si>
  <si>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>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</si>
  <si>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</si>
  <si>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>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</si>
  <si>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</si>
  <si>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>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</si>
  <si>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</si>
  <si>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</si>
  <si>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0600000</t>
  </si>
  <si>
    <t>Муниципальная программа Савинского муниципального района "Молодежь Савинского муниципального района"</t>
  </si>
  <si>
    <t>0512022</t>
  </si>
  <si>
    <t>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</si>
  <si>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0512009</t>
  </si>
  <si>
    <t>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</si>
  <si>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0512008</t>
  </si>
  <si>
    <t>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</si>
  <si>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</si>
  <si>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>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</si>
  <si>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</si>
  <si>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</si>
  <si>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0500000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</si>
  <si>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</si>
  <si>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0319005</t>
  </si>
  <si>
    <t>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</si>
  <si>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0319004</t>
  </si>
  <si>
    <t>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</si>
  <si>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>0319003</t>
  </si>
  <si>
    <t>Поощрение за активную работу общественных формирований правоохранительной направленности, внештатных сотрудников полиции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</si>
  <si>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0319002</t>
  </si>
  <si>
    <t>Стимулирование сдачи оружия и боеприпасов, незаконно хранящихся у населения,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</si>
  <si>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</si>
  <si>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</si>
  <si>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</si>
  <si>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</si>
  <si>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0232051</t>
  </si>
  <si>
    <t>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</t>
  </si>
  <si>
    <t>0232021</t>
  </si>
  <si>
    <t>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</si>
  <si>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</si>
  <si>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</si>
  <si>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0227003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</si>
  <si>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</si>
  <si>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</si>
  <si>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</si>
  <si>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0217002</t>
  </si>
  <si>
    <t>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</si>
  <si>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</si>
  <si>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</si>
  <si>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</si>
  <si>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</si>
  <si>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01Д2020</t>
  </si>
  <si>
    <t>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</si>
  <si>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01Д2019</t>
  </si>
  <si>
    <t>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</si>
  <si>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01Д0000</t>
  </si>
  <si>
    <t>Подпрограмма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</si>
  <si>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</si>
  <si>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>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</si>
  <si>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</si>
  <si>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>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</si>
  <si>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</si>
  <si>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</si>
  <si>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01Б2015</t>
  </si>
  <si>
    <t>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</si>
  <si>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</si>
  <si>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>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</si>
  <si>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</si>
  <si>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>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</si>
  <si>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</si>
  <si>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>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</si>
  <si>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</si>
  <si>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</si>
  <si>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</si>
  <si>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>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</si>
  <si>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</si>
  <si>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>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</si>
  <si>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</si>
  <si>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</si>
  <si>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</si>
  <si>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>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</si>
  <si>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</si>
  <si>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>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</si>
  <si>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</si>
  <si>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>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</si>
  <si>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</si>
  <si>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>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</si>
  <si>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</si>
  <si>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</si>
  <si>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0172009</t>
  </si>
  <si>
    <t>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</si>
  <si>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0172008</t>
  </si>
  <si>
    <t>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</si>
  <si>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0170000</t>
  </si>
  <si>
    <t>Подпрограмма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</si>
  <si>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</si>
  <si>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>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</si>
  <si>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0162006</t>
  </si>
  <si>
    <t>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</si>
  <si>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</si>
  <si>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>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</si>
  <si>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</si>
  <si>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</si>
  <si>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0150007</t>
  </si>
  <si>
    <t>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</si>
  <si>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0150000</t>
  </si>
  <si>
    <t>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</si>
  <si>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</si>
  <si>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>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</si>
  <si>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0148000</t>
  </si>
  <si>
    <t>0145065</t>
  </si>
  <si>
    <t>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</si>
  <si>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0145000</t>
  </si>
  <si>
    <t>0142004</t>
  </si>
  <si>
    <t>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</si>
  <si>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</si>
  <si>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>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</si>
  <si>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</si>
  <si>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>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</si>
  <si>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</si>
  <si>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</si>
  <si>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0132001</t>
  </si>
  <si>
    <t>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</si>
  <si>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</si>
  <si>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>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</si>
  <si>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</si>
  <si>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>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</si>
  <si>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0130004</t>
  </si>
  <si>
    <t>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</si>
  <si>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0130000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</si>
  <si>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</si>
  <si>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</si>
  <si>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</si>
  <si>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0128000</t>
  </si>
  <si>
    <t>0120003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</si>
  <si>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</si>
  <si>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</si>
  <si>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</si>
  <si>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</si>
  <si>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</si>
  <si>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</si>
  <si>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</si>
  <si>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</si>
  <si>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>Субвенции бюджетам муниципальных районов и городских округов по осуществлению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</si>
  <si>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0118000</t>
  </si>
  <si>
    <t>0110002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</si>
  <si>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</si>
  <si>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</si>
  <si>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</si>
  <si>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</si>
  <si>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0100000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</si>
  <si>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</si>
  <si>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#Н/Д</t>
  </si>
  <si>
    <t>Вид расходов</t>
  </si>
  <si>
    <t>Целевая статья</t>
  </si>
  <si>
    <t>Наименование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</si>
  <si>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2014 год и плановый период 2015 и 2016 годов</t>
  </si>
  <si>
    <t>Приложение 7</t>
  </si>
  <si>
    <t>0405</t>
  </si>
  <si>
    <t>117</t>
  </si>
  <si>
    <t xml:space="preserve">          Иные бюджетные ассигнования</t>
  </si>
  <si>
    <t xml:space="preserve">          Закупка товаров, работ и услуг для государственных (муниципальных) нужд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</si>
  <si>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</si>
  <si>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</si>
  <si>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</si>
  <si>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</si>
  <si>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</si>
  <si>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</si>
  <si>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</si>
  <si>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</si>
  <si>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1003</t>
  </si>
  <si>
    <t>113</t>
  </si>
  <si>
    <t xml:space="preserve">          Социальное обеспечение и иные выплаты населению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</si>
  <si>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</si>
  <si>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</si>
  <si>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</si>
  <si>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</si>
  <si>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</si>
  <si>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0709</t>
  </si>
  <si>
    <t xml:space="preserve">   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</si>
  <si>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</si>
  <si>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</si>
  <si>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</si>
  <si>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</si>
  <si>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</si>
  <si>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</si>
  <si>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</si>
  <si>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</si>
  <si>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0707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</si>
  <si>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</si>
  <si>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</si>
  <si>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</si>
  <si>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Молодежная политика и оздоровление детей</t>
  </si>
  <si>
    <t>0705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</si>
  <si>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</si>
  <si>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Профессиональная подготовка, переподготовка и повышение квалификации</t>
  </si>
  <si>
    <t>0702</t>
  </si>
  <si>
    <t xml:space="preserve">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</si>
  <si>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</si>
  <si>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</si>
  <si>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</si>
  <si>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</si>
  <si>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</si>
  <si>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</si>
  <si>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</si>
  <si>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</si>
  <si>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</si>
  <si>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</si>
  <si>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</si>
  <si>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района»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</si>
  <si>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</si>
  <si>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</si>
  <si>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</si>
  <si>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</si>
  <si>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</si>
  <si>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</si>
  <si>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</si>
  <si>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</si>
  <si>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0701</t>
  </si>
  <si>
    <t xml:space="preserve">   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</si>
  <si>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</si>
  <si>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</si>
  <si>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Субвенции бюджетам муниципальных районов и городских округов по осуществлению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</si>
  <si>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</si>
  <si>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</si>
  <si>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</si>
  <si>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</si>
  <si>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</si>
  <si>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1001</t>
  </si>
  <si>
    <t>112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</si>
  <si>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</si>
  <si>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Пенсионное обеспечение</t>
  </si>
  <si>
    <t>0113</t>
  </si>
  <si>
    <t xml:space="preserve">          Межбюджетные трансферты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</si>
  <si>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</si>
  <si>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</si>
  <si>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</si>
  <si>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</si>
  <si>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Другие общегосударственные вопросы</t>
  </si>
  <si>
    <t>0106</t>
  </si>
  <si>
    <t xml:space="preserve">        Иные межбюджетные трансферты на осуществление части полномочий по организации и осуществлению муниципального последующего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</si>
  <si>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</si>
  <si>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</si>
  <si>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</si>
  <si>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</si>
  <si>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</si>
  <si>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1101</t>
  </si>
  <si>
    <t>111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</si>
  <si>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</si>
  <si>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</si>
  <si>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</si>
  <si>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</si>
  <si>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Физическая культура</t>
  </si>
  <si>
    <t>1100</t>
  </si>
  <si>
    <t xml:space="preserve">    ФИЗИЧЕСКАЯ КУЛЬТУРА И СПОРТ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</si>
  <si>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</si>
  <si>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</si>
  <si>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социальной политики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</si>
  <si>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</si>
  <si>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</si>
  <si>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</si>
  <si>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</si>
  <si>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</si>
  <si>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</si>
  <si>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</si>
  <si>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</si>
  <si>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</si>
  <si>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</si>
  <si>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</si>
  <si>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</si>
  <si>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</si>
  <si>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0502</t>
  </si>
  <si>
    <t xml:space="preserve">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</si>
  <si>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Коммунальное хозяйство</t>
  </si>
  <si>
    <t>0500</t>
  </si>
  <si>
    <t xml:space="preserve">    ЖИЛИЩНО-КОММУНАЛЬНОЕ ХОЗЯЙСТВО</t>
  </si>
  <si>
    <t>0412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</si>
  <si>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</si>
  <si>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</si>
  <si>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</si>
  <si>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</si>
  <si>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</si>
  <si>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Другие вопросы в области национальной экономики</t>
  </si>
  <si>
    <t>0409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</si>
  <si>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</si>
  <si>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</si>
  <si>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Проведение проектных работ на строительство автомобильной дороги с.Архиповка-д.Слабнево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</si>
  <si>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</si>
  <si>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</si>
  <si>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</si>
  <si>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Транспорт</t>
  </si>
  <si>
    <t xml:space="preserve">        Субвенции бюджетам муниципальных образований на организацию проведения мероприятий по содержанию сибиреязвенных скотомогильников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</si>
  <si>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Субвенции бюджетам муниципальных образований на организацию мероприятий по отлову и содержанию безнадзорных животных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</si>
  <si>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0314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</si>
  <si>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</si>
  <si>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</si>
  <si>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 xml:space="preserve">        Поощрение за активную работу общественных формирований правоохранительной направленности, внештатных сотрудников полиции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</si>
  <si>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Стимулирование сдачи оружия и боеприпасов, незаконно хранящихся у населения,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</si>
  <si>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Другие вопросы в области национальной безопасности и правоохранительной деятельности</t>
  </si>
  <si>
    <t>0300</t>
  </si>
  <si>
    <t xml:space="preserve">    НАЦИОНАЛЬНАЯ БЕЗОПАСНОСТЬ И ПРАВООХРАНИТЕЛЬНАЯ ДЕЯТЕЛЬНОСТЬ</t>
  </si>
  <si>
    <t xml:space="preserve">   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</si>
  <si>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</si>
  <si>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</si>
  <si>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</si>
  <si>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</si>
  <si>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</si>
  <si>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</si>
  <si>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</si>
  <si>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</si>
  <si>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Организация, подготовка и проведение постоянно действующей выставки "Экономический потенциал Ивановской области"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</si>
  <si>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</si>
  <si>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</si>
  <si>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Резервные фонды</t>
  </si>
  <si>
    <t>0104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</si>
  <si>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</si>
  <si>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</si>
  <si>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</si>
  <si>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</si>
  <si>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</si>
  <si>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Субвенции бюджетам муниципальных образований на создание и организацию деятельности муниципальных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</si>
  <si>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</si>
  <si>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Администрация Савинского муниципального района Ивановской области</t>
  </si>
  <si>
    <t>Вид
расходов</t>
  </si>
  <si>
    <t>Раздел, подраздел</t>
  </si>
  <si>
    <t xml:space="preserve">Код главного распорядителя
</t>
  </si>
  <si>
    <t>Ведомствення структура расходов бюджета Савинского муниципального района на 2014 год и плановый период 2015 и 2016 годов</t>
  </si>
  <si>
    <t>Приложение 8</t>
  </si>
  <si>
    <t>Общий объем заимствований, направленных на погашение долга</t>
  </si>
  <si>
    <t>Общий объем заимствований, направляемых на покрытие дефицита бюджета</t>
  </si>
  <si>
    <t>Погашение</t>
  </si>
  <si>
    <t>Привлечение</t>
  </si>
  <si>
    <t xml:space="preserve">Кредиты кредитных организаций </t>
  </si>
  <si>
    <t xml:space="preserve">Бюджетные кредиты от других бюджетов бюджетной системы Российской Федерации </t>
  </si>
  <si>
    <t>Муниципальные займы Савинского района, осуществляемые путем выпуска ценных бумаг</t>
  </si>
  <si>
    <t>Вид долгового обязательства</t>
  </si>
  <si>
    <t>Программа муниципальных внутренних заимствований Савинского муниципального района на 2014 год и плановый период 2015 и 2016 годов</t>
  </si>
  <si>
    <t>Приложение 9</t>
  </si>
  <si>
    <t>нет</t>
  </si>
  <si>
    <t>Объем бюджетных ассигнований на исполнение гарантий по возможным гарантийным случаям (тыс.руб.)</t>
  </si>
  <si>
    <t>Исполнение муниципальных гарантий Савинского муниципального района</t>
  </si>
  <si>
    <t>1.2. Общий объем бюджетных ассигнований, предусмотренных на исполнение муниципальных гарантий Савинского муниципального района по возможным гарантийным случаям, в 2013 году и плановом периоде 2015 и 2016 годов</t>
  </si>
  <si>
    <t>Общая сумма</t>
  </si>
  <si>
    <t>Иные условия предоставления муниципальных гарантий</t>
  </si>
  <si>
    <t>Проверка финансового состояния принципиала</t>
  </si>
  <si>
    <t>Наличие права регресного требования</t>
  </si>
  <si>
    <t>Сумма гарантирования (тыс.руб.)</t>
  </si>
  <si>
    <t>Наименование принципиала</t>
  </si>
  <si>
    <t>Цель гарантирования</t>
  </si>
  <si>
    <t>1.1 Перечень подлежащих предоставлению муниципальных гарантий Савинского муниципального района в 2014 год и плановом периоде 2015 и 2016 годов</t>
  </si>
  <si>
    <t>Программа муниципальных гарантий Савинского муниципального района в валюте Российской Федерации на 2014 год и на плановый период 2015 и 2016 годов</t>
  </si>
  <si>
    <t>Приложение 10</t>
  </si>
  <si>
    <t>Наименование муниципальных образований</t>
  </si>
  <si>
    <t>Распределение межбюджетных трансфертов, предоставляемых из бюджета Савинского муниципального района бюджетам муниципальных образований на 2014 год и плановый приод 2015 и 2016 годов</t>
  </si>
  <si>
    <t>Приложение 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</si>
</sst>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sz val="10"/>
      <color indexed="8"/>
      <name val="Arial Cyr"/>
      <family val="0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2" fillId="0" borderId="10" xfId="55" applyFont="1" applyFill="1" applyBorder="1" applyAlignment="1">
      <alignment wrapText="1"/>
      <protection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wrapText="1"/>
    </xf>
    <xf numFmtId="0" fontId="3" fillId="0" borderId="10" xfId="55" applyFont="1" applyBorder="1">
      <alignment/>
      <protection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68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5" fillId="0" borderId="0" xfId="55" applyFont="1" applyAlignment="1">
      <alignment horizontal="right" wrapText="1"/>
      <protection/>
    </xf>
    <xf numFmtId="0" fontId="69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0" borderId="0" xfId="55">
      <alignment/>
      <protection/>
    </xf>
    <xf numFmtId="4" fontId="26" fillId="0" borderId="10" xfId="55" applyNumberFormat="1" applyFont="1" applyBorder="1" applyAlignment="1">
      <alignment shrinkToFit="1"/>
      <protection/>
    </xf>
    <xf numFmtId="0" fontId="26" fillId="0" borderId="10" xfId="0" applyFont="1" applyBorder="1" applyAlignment="1">
      <alignment/>
    </xf>
    <xf numFmtId="0" fontId="27" fillId="0" borderId="10" xfId="55" applyFont="1" applyBorder="1" applyAlignment="1">
      <alignment horizontal="center"/>
      <protection/>
    </xf>
    <xf numFmtId="0" fontId="28" fillId="0" borderId="10" xfId="55" applyFont="1" applyBorder="1">
      <alignment/>
      <protection/>
    </xf>
    <xf numFmtId="164" fontId="28" fillId="0" borderId="10" xfId="55" applyNumberFormat="1" applyFont="1" applyBorder="1">
      <alignment/>
      <protection/>
    </xf>
    <xf numFmtId="0" fontId="29" fillId="0" borderId="10" xfId="0" applyFont="1" applyBorder="1" applyAlignment="1">
      <alignment wrapText="1"/>
    </xf>
    <xf numFmtId="0" fontId="28" fillId="0" borderId="10" xfId="55" applyFont="1" applyBorder="1" applyAlignment="1">
      <alignment horizontal="center"/>
      <protection/>
    </xf>
    <xf numFmtId="164" fontId="30" fillId="0" borderId="10" xfId="55" applyNumberFormat="1" applyFont="1" applyBorder="1">
      <alignment/>
      <protection/>
    </xf>
    <xf numFmtId="0" fontId="31" fillId="0" borderId="10" xfId="0" applyFont="1" applyBorder="1" applyAlignment="1">
      <alignment wrapText="1"/>
    </xf>
    <xf numFmtId="0" fontId="30" fillId="0" borderId="10" xfId="55" applyFont="1" applyBorder="1" applyAlignment="1">
      <alignment horizontal="center"/>
      <protection/>
    </xf>
    <xf numFmtId="164" fontId="27" fillId="0" borderId="10" xfId="55" applyNumberFormat="1" applyFont="1" applyBorder="1">
      <alignment/>
      <protection/>
    </xf>
    <xf numFmtId="0" fontId="32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 shrinkToFit="1"/>
    </xf>
    <xf numFmtId="164" fontId="33" fillId="0" borderId="10" xfId="55" applyNumberFormat="1" applyFont="1" applyBorder="1">
      <alignment/>
      <protection/>
    </xf>
    <xf numFmtId="0" fontId="30" fillId="0" borderId="10" xfId="0" applyFont="1" applyFill="1" applyBorder="1" applyAlignment="1">
      <alignment wrapText="1"/>
    </xf>
    <xf numFmtId="49" fontId="30" fillId="0" borderId="10" xfId="0" applyNumberFormat="1" applyFont="1" applyFill="1" applyBorder="1" applyAlignment="1">
      <alignment horizontal="center" shrinkToFit="1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shrinkToFit="1"/>
    </xf>
    <xf numFmtId="0" fontId="28" fillId="0" borderId="14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shrinkToFit="1"/>
    </xf>
    <xf numFmtId="0" fontId="30" fillId="0" borderId="14" xfId="0" applyFont="1" applyFill="1" applyBorder="1" applyAlignment="1">
      <alignment wrapText="1"/>
    </xf>
    <xf numFmtId="49" fontId="30" fillId="0" borderId="10" xfId="0" applyNumberFormat="1" applyFont="1" applyFill="1" applyBorder="1" applyAlignment="1">
      <alignment shrinkToFit="1"/>
    </xf>
    <xf numFmtId="0" fontId="27" fillId="0" borderId="14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left" shrinkToFi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/>
    </xf>
    <xf numFmtId="164" fontId="26" fillId="0" borderId="10" xfId="55" applyNumberFormat="1" applyFont="1" applyBorder="1">
      <alignment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164" fontId="26" fillId="0" borderId="10" xfId="55" applyNumberFormat="1" applyFont="1" applyBorder="1" applyAlignment="1">
      <alignment shrinkToFit="1"/>
      <protection/>
    </xf>
    <xf numFmtId="0" fontId="26" fillId="0" borderId="10" xfId="0" applyFont="1" applyFill="1" applyBorder="1" applyAlignment="1">
      <alignment horizontal="center"/>
    </xf>
    <xf numFmtId="0" fontId="28" fillId="0" borderId="10" xfId="55" applyFont="1" applyBorder="1" applyAlignment="1">
      <alignment wrapText="1"/>
      <protection/>
    </xf>
    <xf numFmtId="0" fontId="30" fillId="0" borderId="10" xfId="55" applyFont="1" applyBorder="1" applyAlignment="1">
      <alignment vertical="center" wrapText="1"/>
      <protection/>
    </xf>
    <xf numFmtId="165" fontId="30" fillId="0" borderId="10" xfId="55" applyNumberFormat="1" applyFont="1" applyBorder="1">
      <alignment/>
      <protection/>
    </xf>
    <xf numFmtId="0" fontId="26" fillId="0" borderId="10" xfId="55" applyFont="1" applyBorder="1" applyAlignment="1">
      <alignment wrapText="1"/>
      <protection/>
    </xf>
    <xf numFmtId="0" fontId="26" fillId="0" borderId="10" xfId="55" applyFont="1" applyBorder="1" applyAlignment="1">
      <alignment horizontal="center"/>
      <protection/>
    </xf>
    <xf numFmtId="164" fontId="35" fillId="0" borderId="10" xfId="55" applyNumberFormat="1" applyFont="1" applyBorder="1">
      <alignment/>
      <protection/>
    </xf>
    <xf numFmtId="0" fontId="35" fillId="0" borderId="10" xfId="0" applyFont="1" applyFill="1" applyBorder="1" applyAlignment="1">
      <alignment wrapText="1"/>
    </xf>
    <xf numFmtId="0" fontId="35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vertical="center" wrapText="1"/>
      <protection/>
    </xf>
    <xf numFmtId="49" fontId="35" fillId="0" borderId="10" xfId="0" applyNumberFormat="1" applyFont="1" applyFill="1" applyBorder="1" applyAlignment="1">
      <alignment horizontal="center" shrinkToFit="1"/>
    </xf>
    <xf numFmtId="0" fontId="26" fillId="0" borderId="1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shrinkToFit="1"/>
    </xf>
    <xf numFmtId="0" fontId="30" fillId="0" borderId="10" xfId="55" applyFont="1" applyBorder="1" applyAlignment="1">
      <alignment wrapText="1"/>
      <protection/>
    </xf>
    <xf numFmtId="0" fontId="28" fillId="0" borderId="10" xfId="55" applyFont="1" applyBorder="1" applyAlignment="1">
      <alignment horizontal="left" wrapText="1"/>
      <protection/>
    </xf>
    <xf numFmtId="164" fontId="30" fillId="0" borderId="10" xfId="55" applyNumberFormat="1" applyFont="1" applyBorder="1" applyAlignment="1">
      <alignment horizontal="right"/>
      <protection/>
    </xf>
    <xf numFmtId="0" fontId="30" fillId="0" borderId="10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left" wrapText="1"/>
      <protection/>
    </xf>
    <xf numFmtId="164" fontId="30" fillId="0" borderId="10" xfId="0" applyNumberFormat="1" applyFont="1" applyFill="1" applyBorder="1" applyAlignment="1">
      <alignment wrapText="1"/>
    </xf>
    <xf numFmtId="164" fontId="26" fillId="0" borderId="10" xfId="0" applyNumberFormat="1" applyFont="1" applyFill="1" applyBorder="1" applyAlignment="1">
      <alignment wrapText="1"/>
    </xf>
    <xf numFmtId="0" fontId="26" fillId="0" borderId="10" xfId="55" applyFont="1" applyBorder="1">
      <alignment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26" fillId="0" borderId="15" xfId="55" applyFont="1" applyBorder="1" applyAlignment="1">
      <alignment horizontal="center" vertical="center" wrapText="1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36" fillId="0" borderId="10" xfId="55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6" fillId="0" borderId="0" xfId="55" applyFont="1" applyAlignment="1">
      <alignment horizontal="center" vertical="center" wrapText="1"/>
      <protection/>
    </xf>
    <xf numFmtId="0" fontId="0" fillId="0" borderId="0" xfId="0" applyAlignment="1">
      <alignment/>
    </xf>
    <xf numFmtId="165" fontId="74" fillId="0" borderId="10" xfId="0" applyNumberFormat="1" applyFont="1" applyBorder="1" applyAlignment="1">
      <alignment/>
    </xf>
    <xf numFmtId="0" fontId="74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165" fontId="69" fillId="0" borderId="10" xfId="0" applyNumberFormat="1" applyFont="1" applyBorder="1" applyAlignment="1">
      <alignment horizontal="right" wrapText="1"/>
    </xf>
    <xf numFmtId="165" fontId="5" fillId="0" borderId="10" xfId="60" applyNumberFormat="1" applyFont="1" applyBorder="1" applyAlignment="1">
      <alignment horizontal="right" wrapText="1"/>
      <protection/>
    </xf>
    <xf numFmtId="0" fontId="69" fillId="0" borderId="10" xfId="0" applyFont="1" applyBorder="1" applyAlignment="1">
      <alignment/>
    </xf>
    <xf numFmtId="0" fontId="69" fillId="0" borderId="16" xfId="0" applyFont="1" applyFill="1" applyBorder="1" applyAlignment="1">
      <alignment horizontal="center"/>
    </xf>
    <xf numFmtId="165" fontId="69" fillId="0" borderId="10" xfId="0" applyNumberFormat="1" applyFont="1" applyBorder="1" applyAlignment="1">
      <alignment horizontal="right"/>
    </xf>
    <xf numFmtId="0" fontId="69" fillId="0" borderId="0" xfId="0" applyFont="1" applyAlignment="1">
      <alignment/>
    </xf>
    <xf numFmtId="0" fontId="5" fillId="0" borderId="10" xfId="60" applyFont="1" applyBorder="1" applyAlignment="1">
      <alignment horizontal="left" wrapText="1"/>
      <protection/>
    </xf>
    <xf numFmtId="165" fontId="69" fillId="0" borderId="10" xfId="0" applyNumberFormat="1" applyFont="1" applyBorder="1" applyAlignment="1">
      <alignment horizontal="right" vertical="center" wrapText="1"/>
    </xf>
    <xf numFmtId="165" fontId="5" fillId="0" borderId="10" xfId="60" applyNumberFormat="1" applyFont="1" applyBorder="1" applyAlignment="1">
      <alignment horizontal="right" vertical="center" wrapText="1"/>
      <protection/>
    </xf>
    <xf numFmtId="0" fontId="5" fillId="0" borderId="17" xfId="60" applyFont="1" applyBorder="1" applyAlignment="1">
      <alignment horizontal="left" vertical="center" wrapText="1"/>
      <protection/>
    </xf>
    <xf numFmtId="0" fontId="69" fillId="0" borderId="17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7" xfId="60" applyFont="1" applyBorder="1" applyAlignment="1">
      <alignment horizontal="center" vertical="center" wrapText="1"/>
      <protection/>
    </xf>
    <xf numFmtId="0" fontId="7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4" fillId="0" borderId="10" xfId="0" applyFont="1" applyBorder="1" applyAlignment="1">
      <alignment horizontal="center" vertical="center" wrapText="1"/>
    </xf>
    <xf numFmtId="0" fontId="38" fillId="0" borderId="15" xfId="60" applyFont="1" applyBorder="1" applyAlignment="1">
      <alignment horizontal="center" vertical="center" wrapText="1"/>
      <protection/>
    </xf>
    <xf numFmtId="0" fontId="74" fillId="0" borderId="15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60">
      <alignment/>
      <protection/>
    </xf>
    <xf numFmtId="0" fontId="40" fillId="0" borderId="0" xfId="60" applyFont="1" applyAlignment="1">
      <alignment horizontal="left"/>
      <protection/>
    </xf>
    <xf numFmtId="0" fontId="40" fillId="0" borderId="0" xfId="60" applyFont="1">
      <alignment/>
      <protection/>
    </xf>
    <xf numFmtId="0" fontId="74" fillId="0" borderId="0" xfId="0" applyFont="1" applyAlignment="1">
      <alignment horizontal="center" wrapText="1"/>
    </xf>
    <xf numFmtId="0" fontId="5" fillId="0" borderId="0" xfId="55" applyFont="1" applyAlignment="1">
      <alignment horizontal="right"/>
      <protection/>
    </xf>
    <xf numFmtId="0" fontId="5" fillId="33" borderId="10" xfId="60" applyFont="1" applyFill="1" applyBorder="1" applyAlignment="1">
      <alignment vertical="center" wrapText="1"/>
      <protection/>
    </xf>
    <xf numFmtId="0" fontId="5" fillId="33" borderId="10" xfId="60" applyFont="1" applyFill="1" applyBorder="1">
      <alignment/>
      <protection/>
    </xf>
    <xf numFmtId="49" fontId="5" fillId="33" borderId="10" xfId="71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 wrapText="1"/>
    </xf>
    <xf numFmtId="0" fontId="69" fillId="0" borderId="12" xfId="0" applyFont="1" applyBorder="1" applyAlignment="1">
      <alignment horizontal="center" wrapText="1"/>
    </xf>
    <xf numFmtId="0" fontId="38" fillId="33" borderId="11" xfId="60" applyFont="1" applyFill="1" applyBorder="1" applyAlignment="1">
      <alignment horizontal="center" wrapText="1"/>
      <protection/>
    </xf>
    <xf numFmtId="0" fontId="5" fillId="33" borderId="10" xfId="60" applyFont="1" applyFill="1" applyBorder="1" applyAlignment="1">
      <alignment horizontal="center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shrinkToFit="1"/>
    </xf>
    <xf numFmtId="0" fontId="5" fillId="33" borderId="10" xfId="60" applyFont="1" applyFill="1" applyBorder="1" applyAlignment="1">
      <alignment horizontal="justify" vertical="center" wrapText="1"/>
      <protection/>
    </xf>
    <xf numFmtId="0" fontId="5" fillId="0" borderId="10" xfId="60" applyFont="1" applyBorder="1">
      <alignment/>
      <protection/>
    </xf>
    <xf numFmtId="0" fontId="38" fillId="33" borderId="10" xfId="60" applyFont="1" applyFill="1" applyBorder="1" applyAlignment="1">
      <alignment vertical="center" wrapText="1"/>
      <protection/>
    </xf>
    <xf numFmtId="0" fontId="38" fillId="33" borderId="10" xfId="60" applyFont="1" applyFill="1" applyBorder="1" applyAlignment="1">
      <alignment horizontal="center"/>
      <protection/>
    </xf>
    <xf numFmtId="0" fontId="69" fillId="0" borderId="10" xfId="0" applyFont="1" applyBorder="1" applyAlignment="1">
      <alignment wrapText="1"/>
    </xf>
    <xf numFmtId="0" fontId="5" fillId="0" borderId="10" xfId="55" applyFont="1" applyBorder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8" xfId="54" applyFont="1" applyFill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5" fillId="0" borderId="10" xfId="60" applyFont="1" applyBorder="1" applyAlignment="1">
      <alignment wrapText="1"/>
      <protection/>
    </xf>
    <xf numFmtId="0" fontId="69" fillId="0" borderId="10" xfId="0" applyFont="1" applyBorder="1" applyAlignment="1">
      <alignment horizontal="left"/>
    </xf>
    <xf numFmtId="0" fontId="5" fillId="33" borderId="10" xfId="60" applyFont="1" applyFill="1" applyBorder="1" applyAlignment="1">
      <alignment wrapText="1"/>
      <protection/>
    </xf>
    <xf numFmtId="0" fontId="38" fillId="0" borderId="10" xfId="60" applyFont="1" applyBorder="1" applyAlignment="1">
      <alignment vertical="center" wrapText="1"/>
      <protection/>
    </xf>
    <xf numFmtId="0" fontId="38" fillId="0" borderId="10" xfId="60" applyFont="1" applyBorder="1" applyAlignment="1">
      <alignment horizontal="center"/>
      <protection/>
    </xf>
    <xf numFmtId="0" fontId="5" fillId="33" borderId="10" xfId="60" applyFont="1" applyFill="1" applyBorder="1" applyAlignment="1">
      <alignment horizontal="justify" wrapText="1"/>
      <protection/>
    </xf>
    <xf numFmtId="0" fontId="38" fillId="33" borderId="10" xfId="60" applyFont="1" applyFill="1" applyBorder="1" applyAlignment="1">
      <alignment horizontal="justify" vertical="center" wrapText="1"/>
      <protection/>
    </xf>
    <xf numFmtId="0" fontId="38" fillId="33" borderId="10" xfId="60" applyFont="1" applyFill="1" applyBorder="1">
      <alignment/>
      <protection/>
    </xf>
    <xf numFmtId="0" fontId="69" fillId="0" borderId="17" xfId="0" applyFont="1" applyBorder="1" applyAlignment="1">
      <alignment wrapText="1"/>
    </xf>
    <xf numFmtId="0" fontId="38" fillId="0" borderId="11" xfId="60" applyFont="1" applyBorder="1" applyAlignment="1">
      <alignment horizontal="center" wrapText="1"/>
      <protection/>
    </xf>
    <xf numFmtId="0" fontId="27" fillId="0" borderId="0" xfId="60" applyFont="1">
      <alignment/>
      <protection/>
    </xf>
    <xf numFmtId="0" fontId="36" fillId="0" borderId="0" xfId="60" applyFont="1" applyAlignment="1">
      <alignment horizontal="center" wrapText="1"/>
      <protection/>
    </xf>
    <xf numFmtId="0" fontId="3" fillId="0" borderId="0" xfId="60" applyBorder="1">
      <alignment/>
      <protection/>
    </xf>
    <xf numFmtId="0" fontId="69" fillId="0" borderId="0" xfId="0" applyFont="1" applyAlignment="1">
      <alignment/>
    </xf>
    <xf numFmtId="0" fontId="41" fillId="0" borderId="0" xfId="55" applyFont="1" applyAlignment="1">
      <alignment horizontal="right"/>
      <protection/>
    </xf>
    <xf numFmtId="0" fontId="42" fillId="0" borderId="0" xfId="60" applyFont="1">
      <alignment/>
      <protection/>
    </xf>
    <xf numFmtId="164" fontId="33" fillId="0" borderId="10" xfId="60" applyNumberFormat="1" applyFont="1" applyBorder="1">
      <alignment/>
      <protection/>
    </xf>
    <xf numFmtId="0" fontId="33" fillId="0" borderId="10" xfId="60" applyFont="1" applyFill="1" applyBorder="1" applyAlignment="1">
      <alignment wrapText="1"/>
      <protection/>
    </xf>
    <xf numFmtId="0" fontId="33" fillId="0" borderId="10" xfId="60" applyFont="1" applyBorder="1">
      <alignment/>
      <protection/>
    </xf>
    <xf numFmtId="164" fontId="30" fillId="0" borderId="10" xfId="60" applyNumberFormat="1" applyFont="1" applyBorder="1">
      <alignment/>
      <protection/>
    </xf>
    <xf numFmtId="0" fontId="30" fillId="0" borderId="19" xfId="60" applyFont="1" applyFill="1" applyBorder="1" applyAlignment="1">
      <alignment wrapText="1"/>
      <protection/>
    </xf>
    <xf numFmtId="0" fontId="30" fillId="0" borderId="15" xfId="60" applyFont="1" applyFill="1" applyBorder="1">
      <alignment/>
      <protection/>
    </xf>
    <xf numFmtId="0" fontId="30" fillId="0" borderId="10" xfId="60" applyFont="1" applyFill="1" applyBorder="1">
      <alignment/>
      <protection/>
    </xf>
    <xf numFmtId="164" fontId="27" fillId="0" borderId="10" xfId="60" applyNumberFormat="1" applyFont="1" applyBorder="1">
      <alignment/>
      <protection/>
    </xf>
    <xf numFmtId="0" fontId="27" fillId="0" borderId="10" xfId="60" applyFont="1" applyBorder="1">
      <alignment/>
      <protection/>
    </xf>
    <xf numFmtId="0" fontId="33" fillId="0" borderId="10" xfId="60" applyFont="1" applyBorder="1" applyAlignment="1">
      <alignment wrapText="1"/>
      <protection/>
    </xf>
    <xf numFmtId="0" fontId="30" fillId="0" borderId="19" xfId="60" applyFont="1" applyBorder="1" applyAlignment="1">
      <alignment wrapText="1"/>
      <protection/>
    </xf>
    <xf numFmtId="0" fontId="30" fillId="0" borderId="15" xfId="60" applyFont="1" applyBorder="1">
      <alignment/>
      <protection/>
    </xf>
    <xf numFmtId="0" fontId="30" fillId="0" borderId="10" xfId="60" applyFont="1" applyBorder="1">
      <alignment/>
      <protection/>
    </xf>
    <xf numFmtId="0" fontId="27" fillId="0" borderId="17" xfId="60" applyFont="1" applyBorder="1">
      <alignment/>
      <protection/>
    </xf>
    <xf numFmtId="164" fontId="5" fillId="0" borderId="10" xfId="60" applyNumberFormat="1" applyFont="1" applyBorder="1">
      <alignment/>
      <protection/>
    </xf>
    <xf numFmtId="164" fontId="38" fillId="0" borderId="10" xfId="60" applyNumberFormat="1" applyFont="1" applyBorder="1" applyAlignment="1">
      <alignment horizontal="right"/>
      <protection/>
    </xf>
    <xf numFmtId="0" fontId="38" fillId="0" borderId="10" xfId="60" applyFont="1" applyBorder="1" applyAlignment="1">
      <alignment horizontal="left" wrapText="1"/>
      <protection/>
    </xf>
    <xf numFmtId="0" fontId="38" fillId="0" borderId="10" xfId="60" applyFont="1" applyBorder="1" applyAlignment="1">
      <alignment horizontal="left"/>
      <protection/>
    </xf>
    <xf numFmtId="0" fontId="38" fillId="0" borderId="10" xfId="60" applyFont="1" applyBorder="1" applyAlignment="1">
      <alignment horizontal="center" vertical="center"/>
      <protection/>
    </xf>
    <xf numFmtId="0" fontId="38" fillId="0" borderId="15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43" fillId="0" borderId="0" xfId="60" applyFont="1" applyAlignment="1">
      <alignment horizontal="right"/>
      <protection/>
    </xf>
    <xf numFmtId="0" fontId="70" fillId="0" borderId="0" xfId="0" applyFont="1" applyAlignment="1">
      <alignment horizontal="center" vertical="center" wrapText="1"/>
    </xf>
    <xf numFmtId="0" fontId="36" fillId="0" borderId="0" xfId="60" applyFont="1" applyAlignment="1">
      <alignment horizontal="center" vertical="center" wrapText="1"/>
      <protection/>
    </xf>
    <xf numFmtId="0" fontId="3" fillId="0" borderId="0" xfId="60" applyAlignment="1">
      <alignment/>
      <protection/>
    </xf>
    <xf numFmtId="0" fontId="0" fillId="0" borderId="0" xfId="0" applyAlignment="1">
      <alignment horizontal="right" wrapText="1"/>
    </xf>
    <xf numFmtId="164" fontId="28" fillId="0" borderId="10" xfId="60" applyNumberFormat="1" applyFont="1" applyBorder="1">
      <alignment/>
      <protection/>
    </xf>
    <xf numFmtId="164" fontId="28" fillId="0" borderId="10" xfId="60" applyNumberFormat="1" applyFont="1" applyBorder="1" applyAlignment="1">
      <alignment wrapText="1"/>
      <protection/>
    </xf>
    <xf numFmtId="0" fontId="28" fillId="0" borderId="10" xfId="60" applyFont="1" applyBorder="1" applyAlignment="1">
      <alignment wrapText="1"/>
      <protection/>
    </xf>
    <xf numFmtId="0" fontId="28" fillId="0" borderId="10" xfId="60" applyFont="1" applyBorder="1">
      <alignment/>
      <protection/>
    </xf>
    <xf numFmtId="0" fontId="28" fillId="0" borderId="10" xfId="60" applyFont="1" applyBorder="1" applyAlignment="1">
      <alignment horizontal="center"/>
      <protection/>
    </xf>
    <xf numFmtId="0" fontId="30" fillId="0" borderId="10" xfId="60" applyFont="1" applyBorder="1" applyAlignment="1">
      <alignment wrapText="1"/>
      <protection/>
    </xf>
    <xf numFmtId="0" fontId="30" fillId="0" borderId="10" xfId="60" applyFont="1" applyBorder="1" applyAlignment="1">
      <alignment horizontal="center"/>
      <protection/>
    </xf>
    <xf numFmtId="0" fontId="27" fillId="0" borderId="10" xfId="60" applyFont="1" applyBorder="1" applyAlignment="1">
      <alignment wrapText="1"/>
      <protection/>
    </xf>
    <xf numFmtId="0" fontId="27" fillId="0" borderId="10" xfId="60" applyFont="1" applyBorder="1" applyAlignment="1">
      <alignment horizontal="center"/>
      <protection/>
    </xf>
    <xf numFmtId="164" fontId="33" fillId="0" borderId="10" xfId="60" applyNumberFormat="1" applyFont="1" applyBorder="1" applyAlignment="1">
      <alignment wrapText="1"/>
      <protection/>
    </xf>
    <xf numFmtId="0" fontId="33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 vertical="center" wrapText="1"/>
      <protection/>
    </xf>
    <xf numFmtId="164" fontId="38" fillId="0" borderId="10" xfId="60" applyNumberFormat="1" applyFont="1" applyBorder="1" applyAlignment="1">
      <alignment horizontal="center" vertical="center" wrapText="1"/>
      <protection/>
    </xf>
    <xf numFmtId="0" fontId="38" fillId="0" borderId="17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1" fillId="0" borderId="10" xfId="62" applyBorder="1" applyAlignment="1">
      <alignment wrapText="1"/>
      <protection/>
    </xf>
    <xf numFmtId="0" fontId="38" fillId="0" borderId="13" xfId="60" applyFont="1" applyBorder="1" applyAlignment="1">
      <alignment horizontal="center" wrapText="1"/>
      <protection/>
    </xf>
    <xf numFmtId="0" fontId="5" fillId="0" borderId="0" xfId="60" applyFont="1">
      <alignment/>
      <protection/>
    </xf>
    <xf numFmtId="0" fontId="6" fillId="0" borderId="0" xfId="62" applyFont="1" applyAlignment="1">
      <alignment horizontal="center" wrapText="1"/>
      <protection/>
    </xf>
    <xf numFmtId="0" fontId="6" fillId="0" borderId="0" xfId="62" applyFont="1" applyAlignment="1">
      <alignment horizontal="center" wrapText="1"/>
      <protection/>
    </xf>
    <xf numFmtId="0" fontId="38" fillId="0" borderId="0" xfId="60" applyFont="1" applyAlignment="1">
      <alignment horizontal="center" wrapText="1"/>
      <protection/>
    </xf>
    <xf numFmtId="0" fontId="3" fillId="0" borderId="0" xfId="60" applyAlignment="1">
      <alignment wrapText="1"/>
      <protection/>
    </xf>
    <xf numFmtId="0" fontId="6" fillId="0" borderId="0" xfId="62" applyFont="1" applyAlignment="1">
      <alignment horizontal="right"/>
      <protection/>
    </xf>
    <xf numFmtId="0" fontId="76" fillId="34" borderId="0" xfId="0" applyFont="1" applyFill="1" applyAlignment="1">
      <alignment/>
    </xf>
    <xf numFmtId="4" fontId="77" fillId="33" borderId="20" xfId="0" applyNumberFormat="1" applyFont="1" applyFill="1" applyBorder="1" applyAlignment="1">
      <alignment horizontal="right" vertical="top" shrinkToFit="1"/>
    </xf>
    <xf numFmtId="0" fontId="77" fillId="34" borderId="20" xfId="0" applyFont="1" applyFill="1" applyBorder="1" applyAlignment="1">
      <alignment horizontal="right"/>
    </xf>
    <xf numFmtId="0" fontId="77" fillId="34" borderId="20" xfId="0" applyFont="1" applyFill="1" applyBorder="1" applyAlignment="1">
      <alignment horizontal="right"/>
    </xf>
    <xf numFmtId="4" fontId="78" fillId="33" borderId="10" xfId="0" applyNumberFormat="1" applyFont="1" applyFill="1" applyBorder="1" applyAlignment="1">
      <alignment horizontal="right" vertical="top" shrinkToFit="1"/>
    </xf>
    <xf numFmtId="49" fontId="78" fillId="34" borderId="20" xfId="0" applyNumberFormat="1" applyFont="1" applyFill="1" applyBorder="1" applyAlignment="1">
      <alignment horizontal="center" vertical="top" shrinkToFit="1"/>
    </xf>
    <xf numFmtId="49" fontId="78" fillId="34" borderId="10" xfId="0" applyNumberFormat="1" applyFont="1" applyFill="1" applyBorder="1" applyAlignment="1">
      <alignment horizontal="center" vertical="top" shrinkToFit="1"/>
    </xf>
    <xf numFmtId="0" fontId="78" fillId="34" borderId="10" xfId="0" applyFont="1" applyFill="1" applyBorder="1" applyAlignment="1">
      <alignment vertical="top" wrapText="1"/>
    </xf>
    <xf numFmtId="4" fontId="77" fillId="33" borderId="10" xfId="0" applyNumberFormat="1" applyFont="1" applyFill="1" applyBorder="1" applyAlignment="1">
      <alignment horizontal="right" vertical="top" shrinkToFit="1"/>
    </xf>
    <xf numFmtId="49" fontId="77" fillId="34" borderId="20" xfId="0" applyNumberFormat="1" applyFont="1" applyFill="1" applyBorder="1" applyAlignment="1">
      <alignment horizontal="center" vertical="top" shrinkToFit="1"/>
    </xf>
    <xf numFmtId="49" fontId="77" fillId="34" borderId="10" xfId="0" applyNumberFormat="1" applyFont="1" applyFill="1" applyBorder="1" applyAlignment="1">
      <alignment horizontal="center" vertical="top" shrinkToFit="1"/>
    </xf>
    <xf numFmtId="0" fontId="77" fillId="34" borderId="10" xfId="0" applyFont="1" applyFill="1" applyBorder="1" applyAlignment="1">
      <alignment vertical="top" wrapText="1"/>
    </xf>
    <xf numFmtId="0" fontId="78" fillId="34" borderId="10" xfId="0" applyFont="1" applyFill="1" applyBorder="1" applyAlignment="1">
      <alignment horizontal="left" wrapText="1"/>
    </xf>
    <xf numFmtId="0" fontId="77" fillId="34" borderId="10" xfId="0" applyFont="1" applyFill="1" applyBorder="1" applyAlignment="1">
      <alignment horizontal="left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1" fillId="0" borderId="0" xfId="62">
      <alignment/>
      <protection/>
    </xf>
    <xf numFmtId="0" fontId="5" fillId="0" borderId="0" xfId="58" applyFont="1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77" fillId="34" borderId="13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 vertical="top" wrapText="1"/>
    </xf>
    <xf numFmtId="164" fontId="74" fillId="0" borderId="10" xfId="0" applyNumberFormat="1" applyFont="1" applyBorder="1" applyAlignment="1">
      <alignment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 wrapText="1"/>
    </xf>
    <xf numFmtId="165" fontId="69" fillId="0" borderId="0" xfId="0" applyNumberFormat="1" applyFont="1" applyBorder="1" applyAlignment="1">
      <alignment horizontal="center" wrapText="1"/>
    </xf>
    <xf numFmtId="165" fontId="6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5" fontId="69" fillId="0" borderId="10" xfId="0" applyNumberFormat="1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74" fillId="0" borderId="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165" fontId="69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82" fillId="0" borderId="17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38" fillId="0" borderId="10" xfId="55" applyFont="1" applyFill="1" applyBorder="1" applyAlignment="1">
      <alignment horizontal="center"/>
      <protection/>
    </xf>
    <xf numFmtId="0" fontId="74" fillId="0" borderId="10" xfId="0" applyFont="1" applyBorder="1" applyAlignment="1">
      <alignment horizontal="center" wrapText="1"/>
    </xf>
    <xf numFmtId="0" fontId="68" fillId="0" borderId="0" xfId="0" applyFon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4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selection activeCell="B5" sqref="B5:E5"/>
    </sheetView>
  </sheetViews>
  <sheetFormatPr defaultColWidth="9.140625" defaultRowHeight="15"/>
  <cols>
    <col min="2" max="2" width="37.140625" style="0" customWidth="1"/>
    <col min="3" max="4" width="11.28125" style="0" customWidth="1"/>
    <col min="5" max="5" width="11.421875" style="0" customWidth="1"/>
  </cols>
  <sheetData>
    <row r="1" ht="15.75">
      <c r="E1" s="124" t="s">
        <v>801</v>
      </c>
    </row>
    <row r="2" ht="15.75">
      <c r="E2" s="124" t="s">
        <v>17</v>
      </c>
    </row>
    <row r="3" ht="15.75">
      <c r="E3" s="124" t="s">
        <v>210</v>
      </c>
    </row>
    <row r="5" spans="2:5" ht="105" customHeight="1">
      <c r="B5" s="273" t="s">
        <v>800</v>
      </c>
      <c r="C5" s="273"/>
      <c r="D5" s="273"/>
      <c r="E5" s="273"/>
    </row>
    <row r="6" spans="2:5" ht="15.75">
      <c r="B6" s="102"/>
      <c r="C6" s="102"/>
      <c r="D6" s="102"/>
      <c r="E6" s="102"/>
    </row>
    <row r="7" spans="2:5" ht="21.75" customHeight="1">
      <c r="B7" s="272" t="s">
        <v>799</v>
      </c>
      <c r="C7" s="272" t="s">
        <v>184</v>
      </c>
      <c r="D7" s="272"/>
      <c r="E7" s="272"/>
    </row>
    <row r="8" spans="2:5" ht="15.75">
      <c r="B8" s="272"/>
      <c r="C8" s="242" t="s">
        <v>183</v>
      </c>
      <c r="D8" s="242" t="s">
        <v>182</v>
      </c>
      <c r="E8" s="271" t="s">
        <v>181</v>
      </c>
    </row>
    <row r="9" spans="2:5" ht="15.75">
      <c r="B9" s="197" t="s">
        <v>201</v>
      </c>
      <c r="C9" s="237"/>
      <c r="D9" s="237"/>
      <c r="E9" s="237">
        <v>2.7</v>
      </c>
    </row>
    <row r="10" spans="2:5" ht="15.75">
      <c r="B10" s="103" t="s">
        <v>199</v>
      </c>
      <c r="C10" s="237"/>
      <c r="D10" s="237"/>
      <c r="E10" s="237">
        <v>0.7</v>
      </c>
    </row>
    <row r="11" spans="2:5" ht="15.75">
      <c r="B11" s="99" t="s">
        <v>197</v>
      </c>
      <c r="C11" s="237"/>
      <c r="D11" s="237"/>
      <c r="E11" s="237">
        <v>0.9</v>
      </c>
    </row>
    <row r="12" spans="2:5" ht="15.75">
      <c r="B12" s="99" t="s">
        <v>195</v>
      </c>
      <c r="C12" s="237"/>
      <c r="D12" s="237"/>
      <c r="E12" s="237">
        <v>0.9</v>
      </c>
    </row>
    <row r="13" spans="2:5" ht="15.75">
      <c r="B13" s="99" t="s">
        <v>193</v>
      </c>
      <c r="C13" s="237"/>
      <c r="D13" s="237"/>
      <c r="E13" s="237">
        <v>0.9</v>
      </c>
    </row>
    <row r="14" spans="2:5" ht="15.75">
      <c r="B14" s="99" t="s">
        <v>191</v>
      </c>
      <c r="C14" s="237"/>
      <c r="D14" s="237"/>
      <c r="E14" s="237">
        <v>0.5</v>
      </c>
    </row>
    <row r="15" spans="2:5" ht="15.75">
      <c r="B15" s="95" t="s">
        <v>190</v>
      </c>
      <c r="C15" s="237">
        <f>SUM(C9:C14)</f>
        <v>0</v>
      </c>
      <c r="D15" s="237">
        <f>SUM(D9:D14)</f>
        <v>0</v>
      </c>
      <c r="E15" s="237">
        <f>SUM(E9:E14)</f>
        <v>6.600000000000001</v>
      </c>
    </row>
    <row r="16" spans="2:5" ht="15.75">
      <c r="B16" s="102"/>
      <c r="C16" s="102"/>
      <c r="D16" s="102"/>
      <c r="E16" s="102"/>
    </row>
    <row r="17" spans="2:5" ht="15.75">
      <c r="B17" s="102"/>
      <c r="C17" s="102"/>
      <c r="D17" s="102"/>
      <c r="E17" s="102"/>
    </row>
    <row r="18" spans="2:5" ht="15.75">
      <c r="B18" s="102"/>
      <c r="C18" s="102"/>
      <c r="D18" s="102"/>
      <c r="E18" s="102"/>
    </row>
    <row r="19" spans="2:5" ht="15.75">
      <c r="B19" s="102"/>
      <c r="C19" s="102"/>
      <c r="D19" s="102"/>
      <c r="E19" s="102"/>
    </row>
    <row r="20" spans="2:5" ht="15.75">
      <c r="B20" s="102"/>
      <c r="C20" s="102"/>
      <c r="D20" s="102"/>
      <c r="E20" s="102"/>
    </row>
    <row r="21" spans="2:5" ht="15.75">
      <c r="B21" s="102"/>
      <c r="C21" s="102"/>
      <c r="D21" s="102"/>
      <c r="E21" s="102"/>
    </row>
  </sheetData>
  <sheetProtection/>
  <mergeCells count="3">
    <mergeCell ref="B7:B8"/>
    <mergeCell ref="C7:E7"/>
    <mergeCell ref="B5:E5"/>
  </mergeCells>
  <printOptions/>
  <pageMargins left="0.98425196850393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zoomScale="110" zoomScaleNormal="110" zoomScalePageLayoutView="0" workbookViewId="0" topLeftCell="A88">
      <selection activeCell="B24" sqref="B24"/>
    </sheetView>
  </sheetViews>
  <sheetFormatPr defaultColWidth="9.140625" defaultRowHeight="15"/>
  <cols>
    <col min="1" max="1" width="24.00390625" style="22" customWidth="1"/>
    <col min="2" max="2" width="51.57421875" style="22" customWidth="1"/>
    <col min="3" max="3" width="9.421875" style="22" customWidth="1"/>
    <col min="4" max="4" width="9.00390625" style="22" customWidth="1"/>
    <col min="5" max="5" width="9.28125" style="22" customWidth="1"/>
    <col min="6" max="16384" width="9.140625" style="22" customWidth="1"/>
  </cols>
  <sheetData>
    <row r="1" spans="4:5" ht="15.75">
      <c r="D1" s="15" t="s">
        <v>189</v>
      </c>
      <c r="E1" s="15"/>
    </row>
    <row r="2" spans="2:5" ht="15" customHeight="1">
      <c r="B2" s="15" t="s">
        <v>17</v>
      </c>
      <c r="C2" s="90"/>
      <c r="D2" s="90"/>
      <c r="E2" s="90"/>
    </row>
    <row r="3" spans="3:5" ht="15" customHeight="1">
      <c r="C3" s="15" t="s">
        <v>188</v>
      </c>
      <c r="D3" s="93"/>
      <c r="E3" s="93"/>
    </row>
    <row r="5" spans="1:5" ht="45" customHeight="1">
      <c r="A5" s="92" t="s">
        <v>187</v>
      </c>
      <c r="B5" s="91"/>
      <c r="C5" s="91"/>
      <c r="D5" s="90"/>
      <c r="E5" s="90"/>
    </row>
    <row r="6" ht="18.75" customHeight="1"/>
    <row r="7" spans="1:5" ht="52.5" customHeight="1">
      <c r="A7" s="89" t="s">
        <v>186</v>
      </c>
      <c r="B7" s="89" t="s">
        <v>185</v>
      </c>
      <c r="C7" s="88" t="s">
        <v>184</v>
      </c>
      <c r="D7" s="87"/>
      <c r="E7" s="86"/>
    </row>
    <row r="8" spans="1:5" ht="60" customHeight="1">
      <c r="A8" s="85"/>
      <c r="B8" s="85"/>
      <c r="C8" s="84" t="s">
        <v>183</v>
      </c>
      <c r="D8" s="84" t="s">
        <v>182</v>
      </c>
      <c r="E8" s="84" t="s">
        <v>181</v>
      </c>
    </row>
    <row r="9" spans="1:5" ht="12.75">
      <c r="A9" s="83">
        <v>1</v>
      </c>
      <c r="B9" s="82">
        <v>2</v>
      </c>
      <c r="C9" s="66">
        <v>3</v>
      </c>
      <c r="D9" s="66">
        <v>4</v>
      </c>
      <c r="E9" s="66">
        <v>5</v>
      </c>
    </row>
    <row r="10" spans="1:5" ht="12.75">
      <c r="A10" s="66" t="s">
        <v>180</v>
      </c>
      <c r="B10" s="81" t="s">
        <v>179</v>
      </c>
      <c r="C10" s="57">
        <f>SUM(C11,C17,C23,C30,C35,C38,C53,C47,C57,C64)</f>
        <v>27205.5</v>
      </c>
      <c r="D10" s="57">
        <f>SUM(D11,D17,D23,D30,D35,D38,D53,D47,D57,D64)</f>
        <v>29494.3</v>
      </c>
      <c r="E10" s="57">
        <f>SUM(E11,E17,E23,E30,E35,E38,E53,E47,E57,E64)</f>
        <v>31717.100000000006</v>
      </c>
    </row>
    <row r="11" spans="1:5" ht="12.75">
      <c r="A11" s="66" t="s">
        <v>178</v>
      </c>
      <c r="B11" s="81" t="s">
        <v>177</v>
      </c>
      <c r="C11" s="57">
        <f>SUM(C12)</f>
        <v>12677</v>
      </c>
      <c r="D11" s="57">
        <f>SUM(D12)</f>
        <v>13818</v>
      </c>
      <c r="E11" s="57">
        <f>SUM(E12)</f>
        <v>14923.100000000002</v>
      </c>
    </row>
    <row r="12" spans="1:5" ht="12.75">
      <c r="A12" s="32" t="s">
        <v>176</v>
      </c>
      <c r="B12" s="63" t="s">
        <v>175</v>
      </c>
      <c r="C12" s="30">
        <f>SUM(C13:C16)</f>
        <v>12677</v>
      </c>
      <c r="D12" s="30">
        <f>SUM(D13:D16)</f>
        <v>13818</v>
      </c>
      <c r="E12" s="30">
        <f>SUM(E13:E16)</f>
        <v>14923.100000000002</v>
      </c>
    </row>
    <row r="13" spans="1:5" ht="48" customHeight="1">
      <c r="A13" s="71" t="s">
        <v>174</v>
      </c>
      <c r="B13" s="68" t="s">
        <v>173</v>
      </c>
      <c r="C13" s="67">
        <v>12512.5</v>
      </c>
      <c r="D13" s="67">
        <v>13638.5</v>
      </c>
      <c r="E13" s="67">
        <v>14729.7</v>
      </c>
    </row>
    <row r="14" spans="1:5" ht="70.5" customHeight="1">
      <c r="A14" s="71" t="s">
        <v>172</v>
      </c>
      <c r="B14" s="68" t="s">
        <v>171</v>
      </c>
      <c r="C14" s="67">
        <v>2.3</v>
      </c>
      <c r="D14" s="67">
        <v>2.5</v>
      </c>
      <c r="E14" s="67">
        <v>2.7</v>
      </c>
    </row>
    <row r="15" spans="1:5" ht="33.75">
      <c r="A15" s="71" t="s">
        <v>170</v>
      </c>
      <c r="B15" s="68" t="s">
        <v>169</v>
      </c>
      <c r="C15" s="67">
        <v>101.7</v>
      </c>
      <c r="D15" s="67">
        <v>111</v>
      </c>
      <c r="E15" s="67">
        <v>119.7</v>
      </c>
    </row>
    <row r="16" spans="1:5" ht="56.25">
      <c r="A16" s="71" t="s">
        <v>168</v>
      </c>
      <c r="B16" s="68" t="s">
        <v>167</v>
      </c>
      <c r="C16" s="67">
        <v>60.5</v>
      </c>
      <c r="D16" s="67">
        <v>66</v>
      </c>
      <c r="E16" s="67">
        <v>71</v>
      </c>
    </row>
    <row r="17" spans="1:5" ht="40.5" customHeight="1">
      <c r="A17" s="73" t="s">
        <v>166</v>
      </c>
      <c r="B17" s="72" t="s">
        <v>165</v>
      </c>
      <c r="C17" s="80">
        <f>SUM(C18)</f>
        <v>4964.900000000001</v>
      </c>
      <c r="D17" s="80">
        <f>SUM(D18)</f>
        <v>5886.099999999999</v>
      </c>
      <c r="E17" s="80">
        <f>SUM(E18)</f>
        <v>6384.400000000001</v>
      </c>
    </row>
    <row r="18" spans="1:5" ht="24">
      <c r="A18" s="40" t="s">
        <v>164</v>
      </c>
      <c r="B18" s="39" t="s">
        <v>163</v>
      </c>
      <c r="C18" s="79">
        <f>SUM(C19:C22)</f>
        <v>4964.900000000001</v>
      </c>
      <c r="D18" s="79">
        <f>SUM(D19:D22)</f>
        <v>5886.099999999999</v>
      </c>
      <c r="E18" s="79">
        <f>SUM(E19:E22)</f>
        <v>6384.400000000001</v>
      </c>
    </row>
    <row r="19" spans="1:5" ht="33.75" customHeight="1">
      <c r="A19" s="71" t="s">
        <v>162</v>
      </c>
      <c r="B19" s="68" t="s">
        <v>161</v>
      </c>
      <c r="C19" s="67">
        <v>1817.1</v>
      </c>
      <c r="D19" s="67">
        <v>2097.6</v>
      </c>
      <c r="E19" s="67">
        <v>2361.4</v>
      </c>
    </row>
    <row r="20" spans="1:5" ht="36.75" customHeight="1">
      <c r="A20" s="71" t="s">
        <v>160</v>
      </c>
      <c r="B20" s="68" t="s">
        <v>159</v>
      </c>
      <c r="C20" s="67">
        <v>37.7</v>
      </c>
      <c r="D20" s="67">
        <v>43</v>
      </c>
      <c r="E20" s="67">
        <v>44.9</v>
      </c>
    </row>
    <row r="21" spans="1:5" ht="33.75">
      <c r="A21" s="71" t="s">
        <v>158</v>
      </c>
      <c r="B21" s="68" t="s">
        <v>157</v>
      </c>
      <c r="C21" s="67">
        <v>2942</v>
      </c>
      <c r="D21" s="67">
        <v>3538.8</v>
      </c>
      <c r="E21" s="67">
        <v>3757.8</v>
      </c>
    </row>
    <row r="22" spans="1:5" ht="33.75">
      <c r="A22" s="71" t="s">
        <v>156</v>
      </c>
      <c r="B22" s="68" t="s">
        <v>155</v>
      </c>
      <c r="C22" s="67">
        <v>168.1</v>
      </c>
      <c r="D22" s="67">
        <v>206.7</v>
      </c>
      <c r="E22" s="67">
        <v>220.3</v>
      </c>
    </row>
    <row r="23" spans="1:5" ht="12.75">
      <c r="A23" s="66" t="s">
        <v>154</v>
      </c>
      <c r="B23" s="70" t="s">
        <v>153</v>
      </c>
      <c r="C23" s="57">
        <f>SUM(C24,C26,C28)</f>
        <v>2335.5</v>
      </c>
      <c r="D23" s="57">
        <f>SUM(D24,D26,D28)</f>
        <v>2455.5</v>
      </c>
      <c r="E23" s="57">
        <f>SUM(E24,E26,E28)</f>
        <v>2565.5</v>
      </c>
    </row>
    <row r="24" spans="1:5" ht="20.25" customHeight="1">
      <c r="A24" s="25" t="s">
        <v>152</v>
      </c>
      <c r="B24" s="74" t="s">
        <v>151</v>
      </c>
      <c r="C24" s="30">
        <f>SUM(C25:C25)</f>
        <v>2270</v>
      </c>
      <c r="D24" s="30">
        <f>SUM(D25:D25)</f>
        <v>2388</v>
      </c>
      <c r="E24" s="30">
        <f>SUM(E25:E25)</f>
        <v>2496</v>
      </c>
    </row>
    <row r="25" spans="1:5" ht="17.25" customHeight="1">
      <c r="A25" s="37" t="s">
        <v>150</v>
      </c>
      <c r="B25" s="36" t="s">
        <v>149</v>
      </c>
      <c r="C25" s="27">
        <v>2270</v>
      </c>
      <c r="D25" s="27">
        <v>2388</v>
      </c>
      <c r="E25" s="27">
        <v>2496</v>
      </c>
    </row>
    <row r="26" spans="1:5" ht="12.75">
      <c r="A26" s="25" t="s">
        <v>148</v>
      </c>
      <c r="B26" s="63" t="s">
        <v>146</v>
      </c>
      <c r="C26" s="30">
        <f>SUM(C27:C27)</f>
        <v>61.5</v>
      </c>
      <c r="D26" s="30">
        <f>SUM(D27:D27)</f>
        <v>62.5</v>
      </c>
      <c r="E26" s="30">
        <f>SUM(E27:E27)</f>
        <v>63.5</v>
      </c>
    </row>
    <row r="27" spans="1:5" ht="12.75">
      <c r="A27" s="37" t="s">
        <v>147</v>
      </c>
      <c r="B27" s="36" t="s">
        <v>146</v>
      </c>
      <c r="C27" s="27">
        <v>61.5</v>
      </c>
      <c r="D27" s="27">
        <v>62.5</v>
      </c>
      <c r="E27" s="27">
        <v>63.5</v>
      </c>
    </row>
    <row r="28" spans="1:5" ht="24">
      <c r="A28" s="40" t="s">
        <v>145</v>
      </c>
      <c r="B28" s="39" t="s">
        <v>144</v>
      </c>
      <c r="C28" s="79">
        <f>SUM(C29)</f>
        <v>4</v>
      </c>
      <c r="D28" s="79">
        <f>SUM(D29)</f>
        <v>5</v>
      </c>
      <c r="E28" s="79">
        <f>SUM(E29)</f>
        <v>6</v>
      </c>
    </row>
    <row r="29" spans="1:5" ht="24" customHeight="1">
      <c r="A29" s="37" t="s">
        <v>143</v>
      </c>
      <c r="B29" s="36" t="s">
        <v>142</v>
      </c>
      <c r="C29" s="27">
        <v>4</v>
      </c>
      <c r="D29" s="27">
        <v>5</v>
      </c>
      <c r="E29" s="27">
        <v>6</v>
      </c>
    </row>
    <row r="30" spans="1:5" ht="12.75">
      <c r="A30" s="66" t="s">
        <v>141</v>
      </c>
      <c r="B30" s="70" t="s">
        <v>140</v>
      </c>
      <c r="C30" s="57">
        <f>SUM(C31,C33)</f>
        <v>268</v>
      </c>
      <c r="D30" s="57">
        <f>SUM(D31,D33)</f>
        <v>273</v>
      </c>
      <c r="E30" s="57">
        <f>SUM(E31,E33)</f>
        <v>279</v>
      </c>
    </row>
    <row r="31" spans="1:5" ht="24">
      <c r="A31" s="32" t="s">
        <v>139</v>
      </c>
      <c r="B31" s="74" t="s">
        <v>138</v>
      </c>
      <c r="C31" s="30">
        <f>SUM(C32)</f>
        <v>265</v>
      </c>
      <c r="D31" s="30">
        <f>SUM(D32)</f>
        <v>270</v>
      </c>
      <c r="E31" s="30">
        <f>SUM(E32)</f>
        <v>276</v>
      </c>
    </row>
    <row r="32" spans="1:5" ht="33.75">
      <c r="A32" s="69" t="s">
        <v>137</v>
      </c>
      <c r="B32" s="68" t="s">
        <v>136</v>
      </c>
      <c r="C32" s="67">
        <v>265</v>
      </c>
      <c r="D32" s="67">
        <v>270</v>
      </c>
      <c r="E32" s="67">
        <v>276</v>
      </c>
    </row>
    <row r="33" spans="1:5" ht="27.75" customHeight="1">
      <c r="A33" s="25" t="s">
        <v>135</v>
      </c>
      <c r="B33" s="74" t="s">
        <v>134</v>
      </c>
      <c r="C33" s="30">
        <f>SUM(C34)</f>
        <v>3</v>
      </c>
      <c r="D33" s="30">
        <f>SUM(D34)</f>
        <v>3</v>
      </c>
      <c r="E33" s="30">
        <f>SUM(E34)</f>
        <v>3</v>
      </c>
    </row>
    <row r="34" spans="1:5" ht="22.5">
      <c r="A34" s="29" t="s">
        <v>133</v>
      </c>
      <c r="B34" s="75" t="s">
        <v>132</v>
      </c>
      <c r="C34" s="27">
        <v>3</v>
      </c>
      <c r="D34" s="27">
        <v>3</v>
      </c>
      <c r="E34" s="27">
        <v>3</v>
      </c>
    </row>
    <row r="35" spans="1:5" ht="36.75" customHeight="1">
      <c r="A35" s="66" t="s">
        <v>131</v>
      </c>
      <c r="B35" s="78" t="s">
        <v>130</v>
      </c>
      <c r="C35" s="57">
        <f>SUM(C36)</f>
        <v>0.5</v>
      </c>
      <c r="D35" s="57">
        <f>SUM(D36)</f>
        <v>0.5</v>
      </c>
      <c r="E35" s="57">
        <f>SUM(E36)</f>
        <v>0.5</v>
      </c>
    </row>
    <row r="36" spans="1:5" ht="12.75">
      <c r="A36" s="32" t="s">
        <v>129</v>
      </c>
      <c r="B36" s="77" t="s">
        <v>128</v>
      </c>
      <c r="C36" s="76">
        <f>SUM(C37)</f>
        <v>0.5</v>
      </c>
      <c r="D36" s="76">
        <f>SUM(D37)</f>
        <v>0.5</v>
      </c>
      <c r="E36" s="76">
        <f>SUM(E37)</f>
        <v>0.5</v>
      </c>
    </row>
    <row r="37" spans="1:5" ht="12.75">
      <c r="A37" s="29" t="s">
        <v>127</v>
      </c>
      <c r="B37" s="75" t="s">
        <v>126</v>
      </c>
      <c r="C37" s="27">
        <v>0.5</v>
      </c>
      <c r="D37" s="27">
        <v>0.5</v>
      </c>
      <c r="E37" s="27">
        <v>0.5</v>
      </c>
    </row>
    <row r="38" spans="1:5" ht="38.25">
      <c r="A38" s="66" t="s">
        <v>125</v>
      </c>
      <c r="B38" s="65" t="s">
        <v>124</v>
      </c>
      <c r="C38" s="57">
        <f>SUM(C39,C44)</f>
        <v>1250</v>
      </c>
      <c r="D38" s="57">
        <f>SUM(D39,D44)</f>
        <v>1200</v>
      </c>
      <c r="E38" s="57">
        <f>SUM(E39,E44)</f>
        <v>1315</v>
      </c>
    </row>
    <row r="39" spans="1:5" ht="60">
      <c r="A39" s="32" t="s">
        <v>123</v>
      </c>
      <c r="B39" s="39" t="s">
        <v>122</v>
      </c>
      <c r="C39" s="30">
        <f>SUM(C40,C42)</f>
        <v>720</v>
      </c>
      <c r="D39" s="30">
        <f>SUM(D40,D42)</f>
        <v>770</v>
      </c>
      <c r="E39" s="30">
        <f>SUM(E40,E42)</f>
        <v>840</v>
      </c>
    </row>
    <row r="40" spans="1:5" ht="45">
      <c r="A40" s="69" t="s">
        <v>121</v>
      </c>
      <c r="B40" s="68" t="s">
        <v>120</v>
      </c>
      <c r="C40" s="67">
        <f>SUM(C41)</f>
        <v>500</v>
      </c>
      <c r="D40" s="67">
        <f>SUM(D41)</f>
        <v>530</v>
      </c>
      <c r="E40" s="67">
        <f>SUM(E41)</f>
        <v>570</v>
      </c>
    </row>
    <row r="41" spans="1:5" ht="48" customHeight="1">
      <c r="A41" s="29" t="s">
        <v>119</v>
      </c>
      <c r="B41" s="36" t="s">
        <v>118</v>
      </c>
      <c r="C41" s="27">
        <v>500</v>
      </c>
      <c r="D41" s="27">
        <v>530</v>
      </c>
      <c r="E41" s="27">
        <v>570</v>
      </c>
    </row>
    <row r="42" spans="1:5" ht="56.25">
      <c r="A42" s="69" t="s">
        <v>117</v>
      </c>
      <c r="B42" s="68" t="s">
        <v>116</v>
      </c>
      <c r="C42" s="67">
        <f>SUM(C43)</f>
        <v>220</v>
      </c>
      <c r="D42" s="67">
        <f>SUM(D43)</f>
        <v>240</v>
      </c>
      <c r="E42" s="67">
        <f>SUM(E43)</f>
        <v>270</v>
      </c>
    </row>
    <row r="43" spans="1:5" ht="45">
      <c r="A43" s="29" t="s">
        <v>115</v>
      </c>
      <c r="B43" s="36" t="s">
        <v>114</v>
      </c>
      <c r="C43" s="27">
        <v>220</v>
      </c>
      <c r="D43" s="27">
        <v>240</v>
      </c>
      <c r="E43" s="27">
        <v>270</v>
      </c>
    </row>
    <row r="44" spans="1:5" ht="60">
      <c r="A44" s="40" t="s">
        <v>113</v>
      </c>
      <c r="B44" s="39" t="s">
        <v>112</v>
      </c>
      <c r="C44" s="30">
        <f>SUM(C45)</f>
        <v>530</v>
      </c>
      <c r="D44" s="30">
        <f>SUM(D45)</f>
        <v>430</v>
      </c>
      <c r="E44" s="30">
        <f>SUM(E45)</f>
        <v>475</v>
      </c>
    </row>
    <row r="45" spans="1:5" ht="56.25">
      <c r="A45" s="40" t="s">
        <v>111</v>
      </c>
      <c r="B45" s="68" t="s">
        <v>110</v>
      </c>
      <c r="C45" s="67">
        <f>SUM(C46)</f>
        <v>530</v>
      </c>
      <c r="D45" s="67">
        <f>SUM(D46)</f>
        <v>430</v>
      </c>
      <c r="E45" s="67">
        <f>SUM(E46)</f>
        <v>475</v>
      </c>
    </row>
    <row r="46" spans="1:5" ht="56.25">
      <c r="A46" s="37" t="s">
        <v>109</v>
      </c>
      <c r="B46" s="36" t="s">
        <v>108</v>
      </c>
      <c r="C46" s="27">
        <v>530</v>
      </c>
      <c r="D46" s="27">
        <v>430</v>
      </c>
      <c r="E46" s="27">
        <v>475</v>
      </c>
    </row>
    <row r="47" spans="1:5" ht="29.25" customHeight="1">
      <c r="A47" s="66" t="s">
        <v>107</v>
      </c>
      <c r="B47" s="65" t="s">
        <v>106</v>
      </c>
      <c r="C47" s="57">
        <f>SUM(C48)</f>
        <v>148.3</v>
      </c>
      <c r="D47" s="57">
        <f>SUM(D48)</f>
        <v>155.70000000000002</v>
      </c>
      <c r="E47" s="57">
        <f>SUM(E48)</f>
        <v>163.5</v>
      </c>
    </row>
    <row r="48" spans="1:5" ht="12.75">
      <c r="A48" s="32" t="s">
        <v>105</v>
      </c>
      <c r="B48" s="74" t="s">
        <v>104</v>
      </c>
      <c r="C48" s="30">
        <f>SUM(C49:C52)</f>
        <v>148.3</v>
      </c>
      <c r="D48" s="30">
        <f>SUM(D49:D52)</f>
        <v>155.70000000000002</v>
      </c>
      <c r="E48" s="30">
        <f>SUM(E49:E52)</f>
        <v>163.5</v>
      </c>
    </row>
    <row r="49" spans="1:5" ht="22.5">
      <c r="A49" s="37" t="s">
        <v>103</v>
      </c>
      <c r="B49" s="36" t="s">
        <v>102</v>
      </c>
      <c r="C49" s="27">
        <v>5.8</v>
      </c>
      <c r="D49" s="27">
        <v>6.1</v>
      </c>
      <c r="E49" s="27">
        <v>6.4</v>
      </c>
    </row>
    <row r="50" spans="1:5" ht="22.5">
      <c r="A50" s="37" t="s">
        <v>101</v>
      </c>
      <c r="B50" s="36" t="s">
        <v>100</v>
      </c>
      <c r="C50" s="27">
        <v>0.7</v>
      </c>
      <c r="D50" s="27">
        <v>0.7</v>
      </c>
      <c r="E50" s="27">
        <v>0.7</v>
      </c>
    </row>
    <row r="51" spans="1:5" ht="12.75">
      <c r="A51" s="37" t="s">
        <v>99</v>
      </c>
      <c r="B51" s="36" t="s">
        <v>98</v>
      </c>
      <c r="C51" s="27">
        <v>2</v>
      </c>
      <c r="D51" s="27">
        <v>2.1</v>
      </c>
      <c r="E51" s="27">
        <v>2.3</v>
      </c>
    </row>
    <row r="52" spans="1:5" ht="12.75">
      <c r="A52" s="37" t="s">
        <v>97</v>
      </c>
      <c r="B52" s="36" t="s">
        <v>96</v>
      </c>
      <c r="C52" s="27">
        <v>139.8</v>
      </c>
      <c r="D52" s="27">
        <v>146.8</v>
      </c>
      <c r="E52" s="27">
        <v>154.1</v>
      </c>
    </row>
    <row r="53" spans="1:5" ht="25.5">
      <c r="A53" s="73" t="s">
        <v>95</v>
      </c>
      <c r="B53" s="72" t="s">
        <v>94</v>
      </c>
      <c r="C53" s="57">
        <f>SUM(C54)</f>
        <v>4931.2</v>
      </c>
      <c r="D53" s="57">
        <f>SUM(D54)</f>
        <v>5277.5</v>
      </c>
      <c r="E53" s="57">
        <f>SUM(E54)</f>
        <v>5647.1</v>
      </c>
    </row>
    <row r="54" spans="1:5" ht="12.75">
      <c r="A54" s="40" t="s">
        <v>93</v>
      </c>
      <c r="B54" s="39" t="s">
        <v>92</v>
      </c>
      <c r="C54" s="30">
        <f>SUM(C55)</f>
        <v>4931.2</v>
      </c>
      <c r="D54" s="30">
        <f>SUM(D55)</f>
        <v>5277.5</v>
      </c>
      <c r="E54" s="30">
        <f>SUM(E55)</f>
        <v>5647.1</v>
      </c>
    </row>
    <row r="55" spans="1:5" ht="12.75">
      <c r="A55" s="71" t="s">
        <v>91</v>
      </c>
      <c r="B55" s="68" t="s">
        <v>90</v>
      </c>
      <c r="C55" s="67">
        <f>SUM(C56)</f>
        <v>4931.2</v>
      </c>
      <c r="D55" s="67">
        <f>SUM(D56)</f>
        <v>5277.5</v>
      </c>
      <c r="E55" s="67">
        <f>SUM(E56)</f>
        <v>5647.1</v>
      </c>
    </row>
    <row r="56" spans="1:5" ht="22.5">
      <c r="A56" s="37" t="s">
        <v>10</v>
      </c>
      <c r="B56" s="36" t="s">
        <v>11</v>
      </c>
      <c r="C56" s="27">
        <v>4931.2</v>
      </c>
      <c r="D56" s="27">
        <v>5277.5</v>
      </c>
      <c r="E56" s="27">
        <v>5647.1</v>
      </c>
    </row>
    <row r="57" spans="1:5" ht="25.5">
      <c r="A57" s="66" t="s">
        <v>89</v>
      </c>
      <c r="B57" s="70" t="s">
        <v>88</v>
      </c>
      <c r="C57" s="57">
        <f>SUM(C58,C61)</f>
        <v>320</v>
      </c>
      <c r="D57" s="57">
        <f>SUM(D58,D61)</f>
        <v>120</v>
      </c>
      <c r="E57" s="57">
        <f>SUM(E58,E61)</f>
        <v>130</v>
      </c>
    </row>
    <row r="58" spans="1:5" ht="60">
      <c r="A58" s="32" t="s">
        <v>87</v>
      </c>
      <c r="B58" s="39" t="s">
        <v>86</v>
      </c>
      <c r="C58" s="30">
        <f>SUM(C59)</f>
        <v>250</v>
      </c>
      <c r="D58" s="30">
        <f>SUM(D59)</f>
        <v>50</v>
      </c>
      <c r="E58" s="30">
        <f>SUM(E59)</f>
        <v>50</v>
      </c>
    </row>
    <row r="59" spans="1:5" ht="56.25">
      <c r="A59" s="69" t="s">
        <v>85</v>
      </c>
      <c r="B59" s="68" t="s">
        <v>84</v>
      </c>
      <c r="C59" s="67">
        <f>SUM(C60)</f>
        <v>250</v>
      </c>
      <c r="D59" s="67">
        <f>SUM(D60)</f>
        <v>50</v>
      </c>
      <c r="E59" s="67">
        <f>SUM(E60)</f>
        <v>50</v>
      </c>
    </row>
    <row r="60" spans="1:5" ht="63.75" customHeight="1">
      <c r="A60" s="29" t="s">
        <v>83</v>
      </c>
      <c r="B60" s="36" t="s">
        <v>82</v>
      </c>
      <c r="C60" s="27">
        <v>250</v>
      </c>
      <c r="D60" s="27">
        <v>50</v>
      </c>
      <c r="E60" s="27">
        <v>50</v>
      </c>
    </row>
    <row r="61" spans="1:5" ht="36">
      <c r="A61" s="32" t="s">
        <v>81</v>
      </c>
      <c r="B61" s="39" t="s">
        <v>80</v>
      </c>
      <c r="C61" s="30">
        <f>SUM(C62)</f>
        <v>70</v>
      </c>
      <c r="D61" s="30">
        <f>SUM(D62)</f>
        <v>70</v>
      </c>
      <c r="E61" s="30">
        <f>SUM(E62)</f>
        <v>80</v>
      </c>
    </row>
    <row r="62" spans="1:5" ht="22.5">
      <c r="A62" s="69" t="s">
        <v>79</v>
      </c>
      <c r="B62" s="68" t="s">
        <v>78</v>
      </c>
      <c r="C62" s="67">
        <f>SUM(C63)</f>
        <v>70</v>
      </c>
      <c r="D62" s="67">
        <f>SUM(D63)</f>
        <v>70</v>
      </c>
      <c r="E62" s="67">
        <f>SUM(E63)</f>
        <v>80</v>
      </c>
    </row>
    <row r="63" spans="1:5" ht="27.75" customHeight="1">
      <c r="A63" s="29" t="s">
        <v>77</v>
      </c>
      <c r="B63" s="36" t="s">
        <v>76</v>
      </c>
      <c r="C63" s="27">
        <v>70</v>
      </c>
      <c r="D63" s="27">
        <v>70</v>
      </c>
      <c r="E63" s="27">
        <v>80</v>
      </c>
    </row>
    <row r="64" spans="1:5" ht="17.25" customHeight="1">
      <c r="A64" s="66" t="s">
        <v>75</v>
      </c>
      <c r="B64" s="65" t="s">
        <v>74</v>
      </c>
      <c r="C64" s="57">
        <f>SUM(C65,C66,C67)</f>
        <v>310.1</v>
      </c>
      <c r="D64" s="57">
        <f>SUM(D65,D66,D67)</f>
        <v>308</v>
      </c>
      <c r="E64" s="57">
        <f>SUM(E65,E66,E67)</f>
        <v>309</v>
      </c>
    </row>
    <row r="65" spans="1:5" ht="41.25" customHeight="1">
      <c r="A65" s="40" t="s">
        <v>73</v>
      </c>
      <c r="B65" s="39" t="s">
        <v>72</v>
      </c>
      <c r="C65" s="30">
        <v>45</v>
      </c>
      <c r="D65" s="64">
        <v>45</v>
      </c>
      <c r="E65" s="64">
        <v>45</v>
      </c>
    </row>
    <row r="66" spans="1:5" ht="48">
      <c r="A66" s="40" t="s">
        <v>71</v>
      </c>
      <c r="B66" s="39" t="s">
        <v>70</v>
      </c>
      <c r="C66" s="30">
        <v>2.6</v>
      </c>
      <c r="D66" s="64"/>
      <c r="E66" s="64"/>
    </row>
    <row r="67" spans="1:5" ht="24">
      <c r="A67" s="32" t="s">
        <v>69</v>
      </c>
      <c r="B67" s="63" t="s">
        <v>68</v>
      </c>
      <c r="C67" s="30">
        <f>SUM(C68)</f>
        <v>262.5</v>
      </c>
      <c r="D67" s="30">
        <f>SUM(D68)</f>
        <v>263</v>
      </c>
      <c r="E67" s="30">
        <f>SUM(E68)</f>
        <v>264</v>
      </c>
    </row>
    <row r="68" spans="1:5" ht="33.75">
      <c r="A68" s="29" t="s">
        <v>67</v>
      </c>
      <c r="B68" s="62" t="s">
        <v>66</v>
      </c>
      <c r="C68" s="27">
        <v>262.5</v>
      </c>
      <c r="D68" s="27">
        <v>263</v>
      </c>
      <c r="E68" s="27">
        <v>264</v>
      </c>
    </row>
    <row r="69" spans="1:5" ht="12.75">
      <c r="A69" s="61" t="s">
        <v>65</v>
      </c>
      <c r="B69" s="58" t="s">
        <v>64</v>
      </c>
      <c r="C69" s="60">
        <f>SUM(C70)</f>
        <v>120751.80000000002</v>
      </c>
      <c r="D69" s="60">
        <f>SUM(D70)</f>
        <v>112176.1</v>
      </c>
      <c r="E69" s="60">
        <f>SUM(E70)</f>
        <v>110549.6</v>
      </c>
    </row>
    <row r="70" spans="1:5" ht="25.5">
      <c r="A70" s="59" t="s">
        <v>63</v>
      </c>
      <c r="B70" s="58" t="s">
        <v>62</v>
      </c>
      <c r="C70" s="57">
        <f>SUM(C71,C74,C77,C92)</f>
        <v>120751.80000000002</v>
      </c>
      <c r="D70" s="57">
        <f>SUM(D71,D74,D77,D92)</f>
        <v>112176.1</v>
      </c>
      <c r="E70" s="57">
        <f>SUM(E71,E74,E77,E92)</f>
        <v>110549.6</v>
      </c>
    </row>
    <row r="71" spans="1:5" ht="25.5">
      <c r="A71" s="56" t="s">
        <v>61</v>
      </c>
      <c r="B71" s="55" t="s">
        <v>60</v>
      </c>
      <c r="C71" s="33">
        <f>SUM(C72)</f>
        <v>59554.4</v>
      </c>
      <c r="D71" s="33">
        <f>SUM(D72)</f>
        <v>53845.6</v>
      </c>
      <c r="E71" s="33">
        <f>SUM(E72)</f>
        <v>58376.4</v>
      </c>
    </row>
    <row r="72" spans="1:5" ht="12.75">
      <c r="A72" s="54" t="s">
        <v>59</v>
      </c>
      <c r="B72" s="53" t="s">
        <v>58</v>
      </c>
      <c r="C72" s="30">
        <f>SUM(C73)</f>
        <v>59554.4</v>
      </c>
      <c r="D72" s="30">
        <f>SUM(D73)</f>
        <v>53845.6</v>
      </c>
      <c r="E72" s="30">
        <f>SUM(E73)</f>
        <v>58376.4</v>
      </c>
    </row>
    <row r="73" spans="1:5" ht="22.5">
      <c r="A73" s="52" t="s">
        <v>57</v>
      </c>
      <c r="B73" s="51" t="s">
        <v>56</v>
      </c>
      <c r="C73" s="27">
        <v>59554.4</v>
      </c>
      <c r="D73" s="27">
        <v>53845.6</v>
      </c>
      <c r="E73" s="27">
        <v>58376.4</v>
      </c>
    </row>
    <row r="74" spans="1:5" ht="25.5">
      <c r="A74" s="50" t="s">
        <v>55</v>
      </c>
      <c r="B74" s="49" t="s">
        <v>54</v>
      </c>
      <c r="C74" s="33">
        <f>SUM(C75)</f>
        <v>1250</v>
      </c>
      <c r="D74" s="33">
        <f>SUM(D75)</f>
        <v>0</v>
      </c>
      <c r="E74" s="33">
        <f>SUM(E75)</f>
        <v>0</v>
      </c>
    </row>
    <row r="75" spans="1:5" ht="12.75">
      <c r="A75" s="48" t="s">
        <v>53</v>
      </c>
      <c r="B75" s="47" t="s">
        <v>52</v>
      </c>
      <c r="C75" s="30">
        <f>SUM(C76)</f>
        <v>1250</v>
      </c>
      <c r="D75" s="30">
        <f>SUM(D76)</f>
        <v>0</v>
      </c>
      <c r="E75" s="30">
        <f>SUM(E76)</f>
        <v>0</v>
      </c>
    </row>
    <row r="76" spans="1:5" ht="12.75">
      <c r="A76" s="46" t="s">
        <v>51</v>
      </c>
      <c r="B76" s="45" t="s">
        <v>50</v>
      </c>
      <c r="C76" s="27">
        <v>1250</v>
      </c>
      <c r="D76" s="27"/>
      <c r="E76" s="27"/>
    </row>
    <row r="77" spans="1:5" ht="25.5">
      <c r="A77" s="44" t="s">
        <v>49</v>
      </c>
      <c r="B77" s="43" t="s">
        <v>48</v>
      </c>
      <c r="C77" s="33">
        <f>SUM(C78,C80,C90)</f>
        <v>59591.10000000001</v>
      </c>
      <c r="D77" s="33">
        <f>SUM(D78,D80,D90)</f>
        <v>58330.50000000001</v>
      </c>
      <c r="E77" s="33">
        <f>SUM(E78,E80,E90)</f>
        <v>52173.200000000004</v>
      </c>
    </row>
    <row r="78" spans="1:5" ht="48">
      <c r="A78" s="42" t="s">
        <v>47</v>
      </c>
      <c r="B78" s="39" t="s">
        <v>46</v>
      </c>
      <c r="C78" s="30">
        <f>SUM(C79)</f>
        <v>0</v>
      </c>
      <c r="D78" s="30">
        <f>SUM(D79)</f>
        <v>0</v>
      </c>
      <c r="E78" s="30">
        <f>SUM(E79)</f>
        <v>6.6</v>
      </c>
    </row>
    <row r="79" spans="1:5" ht="33.75">
      <c r="A79" s="41" t="s">
        <v>45</v>
      </c>
      <c r="B79" s="36" t="s">
        <v>44</v>
      </c>
      <c r="C79" s="27"/>
      <c r="D79" s="27"/>
      <c r="E79" s="27">
        <v>6.6</v>
      </c>
    </row>
    <row r="80" spans="1:5" ht="24">
      <c r="A80" s="40" t="s">
        <v>43</v>
      </c>
      <c r="B80" s="39" t="s">
        <v>42</v>
      </c>
      <c r="C80" s="38">
        <f>SUM(C81)</f>
        <v>59490.30000000001</v>
      </c>
      <c r="D80" s="38">
        <f>SUM(D81)</f>
        <v>58322.100000000006</v>
      </c>
      <c r="E80" s="38">
        <f>SUM(E81)</f>
        <v>52158.200000000004</v>
      </c>
    </row>
    <row r="81" spans="1:5" ht="22.5">
      <c r="A81" s="37" t="s">
        <v>41</v>
      </c>
      <c r="B81" s="36" t="s">
        <v>40</v>
      </c>
      <c r="C81" s="27">
        <f>SUM(C82:C89)</f>
        <v>59490.30000000001</v>
      </c>
      <c r="D81" s="27">
        <f>SUM(D82:D89)</f>
        <v>58322.100000000006</v>
      </c>
      <c r="E81" s="27">
        <f>SUM(E82:E89)</f>
        <v>52158.200000000004</v>
      </c>
    </row>
    <row r="82" spans="1:5" ht="36.75" customHeight="1">
      <c r="A82" s="29"/>
      <c r="B82" s="28" t="s">
        <v>39</v>
      </c>
      <c r="C82" s="27">
        <v>383.8</v>
      </c>
      <c r="D82" s="27">
        <v>386.8</v>
      </c>
      <c r="E82" s="27">
        <v>386.8</v>
      </c>
    </row>
    <row r="83" spans="1:5" ht="33.75">
      <c r="A83" s="29"/>
      <c r="B83" s="28" t="s">
        <v>38</v>
      </c>
      <c r="C83" s="27">
        <v>7</v>
      </c>
      <c r="D83" s="27">
        <v>7</v>
      </c>
      <c r="E83" s="27">
        <v>7</v>
      </c>
    </row>
    <row r="84" spans="1:5" ht="112.5">
      <c r="A84" s="29"/>
      <c r="B84" s="28" t="s">
        <v>37</v>
      </c>
      <c r="C84" s="27">
        <v>45197.9</v>
      </c>
      <c r="D84" s="27">
        <v>44580.8</v>
      </c>
      <c r="E84" s="27">
        <v>42056.5</v>
      </c>
    </row>
    <row r="85" spans="1:5" ht="93.75" customHeight="1">
      <c r="A85" s="29"/>
      <c r="B85" s="35" t="s">
        <v>36</v>
      </c>
      <c r="C85" s="27">
        <v>585.8</v>
      </c>
      <c r="D85" s="27">
        <v>709.9</v>
      </c>
      <c r="E85" s="27">
        <v>784.8</v>
      </c>
    </row>
    <row r="86" spans="1:5" ht="67.5">
      <c r="A86" s="29"/>
      <c r="B86" s="28" t="s">
        <v>35</v>
      </c>
      <c r="C86" s="27">
        <v>1508.6</v>
      </c>
      <c r="D86" s="27">
        <v>1521.2</v>
      </c>
      <c r="E86" s="27">
        <v>1514</v>
      </c>
    </row>
    <row r="87" spans="1:5" ht="107.25" customHeight="1">
      <c r="A87" s="29"/>
      <c r="B87" s="28" t="s">
        <v>34</v>
      </c>
      <c r="C87" s="27">
        <v>11723.9</v>
      </c>
      <c r="D87" s="27">
        <v>11051.7</v>
      </c>
      <c r="E87" s="27">
        <v>7394.1</v>
      </c>
    </row>
    <row r="88" spans="1:5" ht="90">
      <c r="A88" s="29"/>
      <c r="B88" s="28" t="s">
        <v>33</v>
      </c>
      <c r="C88" s="27">
        <v>28.5</v>
      </c>
      <c r="D88" s="27">
        <v>28.5</v>
      </c>
      <c r="E88" s="27">
        <v>15</v>
      </c>
    </row>
    <row r="89" spans="1:5" ht="78.75" customHeight="1">
      <c r="A89" s="29"/>
      <c r="B89" s="28" t="s">
        <v>32</v>
      </c>
      <c r="C89" s="27">
        <v>54.8</v>
      </c>
      <c r="D89" s="27">
        <v>36.2</v>
      </c>
      <c r="E89" s="27"/>
    </row>
    <row r="90" spans="1:5" ht="26.25" customHeight="1">
      <c r="A90" s="32" t="s">
        <v>31</v>
      </c>
      <c r="B90" s="31" t="s">
        <v>30</v>
      </c>
      <c r="C90" s="30">
        <f>SUM(C91)</f>
        <v>100.8</v>
      </c>
      <c r="D90" s="30">
        <f>SUM(D91)</f>
        <v>8.4</v>
      </c>
      <c r="E90" s="30">
        <f>SUM(E91)</f>
        <v>8.4</v>
      </c>
    </row>
    <row r="91" spans="1:5" ht="18" customHeight="1">
      <c r="A91" s="29" t="s">
        <v>29</v>
      </c>
      <c r="B91" s="28" t="s">
        <v>28</v>
      </c>
      <c r="C91" s="27">
        <v>100.8</v>
      </c>
      <c r="D91" s="26">
        <v>8.4</v>
      </c>
      <c r="E91" s="26">
        <v>8.4</v>
      </c>
    </row>
    <row r="92" spans="1:5" ht="16.5" customHeight="1">
      <c r="A92" s="25" t="s">
        <v>27</v>
      </c>
      <c r="B92" s="34" t="s">
        <v>26</v>
      </c>
      <c r="C92" s="33">
        <f>SUM(C93)</f>
        <v>356.3</v>
      </c>
      <c r="D92" s="33">
        <f>SUM(D93)</f>
        <v>0</v>
      </c>
      <c r="E92" s="33">
        <f>SUM(E93)</f>
        <v>0</v>
      </c>
    </row>
    <row r="93" spans="1:5" ht="48">
      <c r="A93" s="32" t="s">
        <v>25</v>
      </c>
      <c r="B93" s="31" t="s">
        <v>24</v>
      </c>
      <c r="C93" s="30">
        <f>SUM(C94)</f>
        <v>356.3</v>
      </c>
      <c r="D93" s="30">
        <f>SUM(D94)</f>
        <v>0</v>
      </c>
      <c r="E93" s="30">
        <f>SUM(E94)</f>
        <v>0</v>
      </c>
    </row>
    <row r="94" spans="1:5" ht="45">
      <c r="A94" s="29" t="s">
        <v>23</v>
      </c>
      <c r="B94" s="28" t="s">
        <v>22</v>
      </c>
      <c r="C94" s="27">
        <v>356.3</v>
      </c>
      <c r="D94" s="26"/>
      <c r="E94" s="26"/>
    </row>
    <row r="95" spans="1:5" ht="12.75">
      <c r="A95" s="25"/>
      <c r="B95" s="24" t="s">
        <v>21</v>
      </c>
      <c r="C95" s="23">
        <f>SUM(C10,C69)</f>
        <v>147957.30000000002</v>
      </c>
      <c r="D95" s="23">
        <f>SUM(D10,D69)</f>
        <v>141670.4</v>
      </c>
      <c r="E95" s="23">
        <f>SUM(E10,E69)</f>
        <v>142266.7</v>
      </c>
    </row>
  </sheetData>
  <sheetProtection/>
  <mergeCells count="7">
    <mergeCell ref="D1:E1"/>
    <mergeCell ref="A7:A8"/>
    <mergeCell ref="B7:B8"/>
    <mergeCell ref="C7:E7"/>
    <mergeCell ref="A5:E5"/>
    <mergeCell ref="B2:E2"/>
    <mergeCell ref="C3:E3"/>
  </mergeCells>
  <printOptions/>
  <pageMargins left="0.7874015748031497" right="0" top="0.3937007874015748" bottom="0.1968503937007874" header="0.31496062992125984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24.421875" style="0" customWidth="1"/>
    <col min="2" max="2" width="49.8515625" style="0" customWidth="1"/>
    <col min="3" max="3" width="16.421875" style="0" customWidth="1"/>
  </cols>
  <sheetData>
    <row r="1" spans="2:6" ht="15.75">
      <c r="B1" s="15" t="s">
        <v>18</v>
      </c>
      <c r="C1" s="16"/>
      <c r="E1" s="12"/>
      <c r="F1" s="12"/>
    </row>
    <row r="2" spans="2:6" ht="15.75">
      <c r="B2" s="15" t="s">
        <v>17</v>
      </c>
      <c r="C2" s="16"/>
      <c r="E2" s="12"/>
      <c r="F2" s="12"/>
    </row>
    <row r="3" spans="2:6" ht="15.75">
      <c r="B3" s="15" t="s">
        <v>20</v>
      </c>
      <c r="C3" s="16"/>
      <c r="E3" s="12"/>
      <c r="F3" s="12"/>
    </row>
    <row r="5" spans="1:3" ht="55.5" customHeight="1">
      <c r="A5" s="17" t="s">
        <v>19</v>
      </c>
      <c r="B5" s="18"/>
      <c r="C5" s="18"/>
    </row>
    <row r="7" ht="15">
      <c r="C7" s="1" t="s">
        <v>0</v>
      </c>
    </row>
    <row r="8" spans="1:3" ht="70.5" customHeight="1">
      <c r="A8" s="2" t="s">
        <v>1</v>
      </c>
      <c r="B8" s="3" t="s">
        <v>2</v>
      </c>
      <c r="C8" s="3" t="s">
        <v>3</v>
      </c>
    </row>
    <row r="9" spans="1:3" ht="15" customHeight="1">
      <c r="A9" s="2">
        <v>1</v>
      </c>
      <c r="B9" s="3">
        <v>2</v>
      </c>
      <c r="C9" s="3">
        <v>3</v>
      </c>
    </row>
    <row r="10" spans="1:3" ht="35.25" customHeight="1">
      <c r="A10" s="19" t="s">
        <v>4</v>
      </c>
      <c r="B10" s="20"/>
      <c r="C10" s="21"/>
    </row>
    <row r="11" spans="1:3" ht="71.25" customHeight="1">
      <c r="A11" s="4" t="s">
        <v>5</v>
      </c>
      <c r="B11" s="5" t="s">
        <v>6</v>
      </c>
      <c r="C11" s="6">
        <v>100</v>
      </c>
    </row>
    <row r="12" spans="1:3" ht="29.25" customHeight="1">
      <c r="A12" s="4" t="s">
        <v>7</v>
      </c>
      <c r="B12" s="7" t="s">
        <v>8</v>
      </c>
      <c r="C12" s="6">
        <v>100</v>
      </c>
    </row>
    <row r="13" spans="1:3" ht="28.5" customHeight="1">
      <c r="A13" s="14" t="s">
        <v>9</v>
      </c>
      <c r="B13" s="14"/>
      <c r="C13" s="14"/>
    </row>
    <row r="14" spans="1:3" ht="39" customHeight="1">
      <c r="A14" s="8" t="s">
        <v>10</v>
      </c>
      <c r="B14" s="7" t="s">
        <v>11</v>
      </c>
      <c r="C14" s="6">
        <v>100</v>
      </c>
    </row>
    <row r="15" spans="1:3" ht="23.25" customHeight="1">
      <c r="A15" s="14" t="s">
        <v>12</v>
      </c>
      <c r="B15" s="14"/>
      <c r="C15" s="14"/>
    </row>
    <row r="16" spans="1:3" ht="28.5" customHeight="1">
      <c r="A16" s="4" t="s">
        <v>13</v>
      </c>
      <c r="B16" s="7" t="s">
        <v>14</v>
      </c>
      <c r="C16" s="6">
        <v>100</v>
      </c>
    </row>
    <row r="17" spans="1:3" ht="26.25">
      <c r="A17" s="9" t="s">
        <v>15</v>
      </c>
      <c r="B17" s="10" t="s">
        <v>16</v>
      </c>
      <c r="C17" s="11">
        <v>100</v>
      </c>
    </row>
  </sheetData>
  <sheetProtection/>
  <mergeCells count="7">
    <mergeCell ref="A15:C15"/>
    <mergeCell ref="B1:C1"/>
    <mergeCell ref="B2:C2"/>
    <mergeCell ref="B3:C3"/>
    <mergeCell ref="A5:C5"/>
    <mergeCell ref="A10:C10"/>
    <mergeCell ref="A13:C13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9" sqref="D9:G9"/>
    </sheetView>
  </sheetViews>
  <sheetFormatPr defaultColWidth="9.140625" defaultRowHeight="15"/>
  <cols>
    <col min="1" max="1" width="5.00390625" style="0" customWidth="1"/>
    <col min="2" max="2" width="10.8515625" style="0" customWidth="1"/>
    <col min="3" max="3" width="13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7109375" style="0" customWidth="1"/>
    <col min="8" max="8" width="12.7109375" style="0" customWidth="1"/>
    <col min="9" max="9" width="14.00390625" style="0" customWidth="1"/>
    <col min="10" max="10" width="11.140625" style="0" customWidth="1"/>
  </cols>
  <sheetData>
    <row r="1" ht="15.75">
      <c r="J1" s="124" t="s">
        <v>798</v>
      </c>
    </row>
    <row r="2" ht="15.75">
      <c r="J2" s="124" t="s">
        <v>17</v>
      </c>
    </row>
    <row r="3" ht="15.75">
      <c r="J3" s="124" t="s">
        <v>210</v>
      </c>
    </row>
    <row r="5" spans="1:10" ht="62.25" customHeight="1">
      <c r="A5" s="17" t="s">
        <v>797</v>
      </c>
      <c r="B5" s="270"/>
      <c r="C5" s="270"/>
      <c r="D5" s="270"/>
      <c r="E5" s="270"/>
      <c r="F5" s="270"/>
      <c r="G5" s="270"/>
      <c r="H5" s="270"/>
      <c r="I5" s="270"/>
      <c r="J5" s="90"/>
    </row>
    <row r="6" ht="15">
      <c r="A6" s="269"/>
    </row>
    <row r="7" spans="1:10" ht="33" customHeight="1">
      <c r="A7" s="123" t="s">
        <v>796</v>
      </c>
      <c r="B7" s="123"/>
      <c r="C7" s="123"/>
      <c r="D7" s="123"/>
      <c r="E7" s="123"/>
      <c r="F7" s="123"/>
      <c r="G7" s="123"/>
      <c r="H7" s="123"/>
      <c r="I7" s="123"/>
      <c r="J7" s="90"/>
    </row>
    <row r="9" spans="1:10" ht="57" customHeight="1">
      <c r="A9" s="265" t="s">
        <v>204</v>
      </c>
      <c r="B9" s="265" t="s">
        <v>795</v>
      </c>
      <c r="C9" s="265" t="s">
        <v>794</v>
      </c>
      <c r="D9" s="268" t="s">
        <v>793</v>
      </c>
      <c r="E9" s="267"/>
      <c r="F9" s="267"/>
      <c r="G9" s="266"/>
      <c r="H9" s="265" t="s">
        <v>792</v>
      </c>
      <c r="I9" s="265" t="s">
        <v>791</v>
      </c>
      <c r="J9" s="265" t="s">
        <v>790</v>
      </c>
    </row>
    <row r="10" spans="1:10" ht="36.75" customHeight="1">
      <c r="A10" s="263"/>
      <c r="B10" s="263"/>
      <c r="C10" s="263"/>
      <c r="D10" s="264" t="s">
        <v>789</v>
      </c>
      <c r="E10" s="264" t="s">
        <v>183</v>
      </c>
      <c r="F10" s="264" t="s">
        <v>182</v>
      </c>
      <c r="G10" s="264" t="s">
        <v>181</v>
      </c>
      <c r="H10" s="263"/>
      <c r="I10" s="263"/>
      <c r="J10" s="263"/>
    </row>
    <row r="11" spans="1:10" ht="15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</row>
    <row r="12" spans="1:10" ht="15.75">
      <c r="A12" s="96" t="s">
        <v>202</v>
      </c>
      <c r="B12" s="96" t="s">
        <v>785</v>
      </c>
      <c r="C12" s="96" t="s">
        <v>785</v>
      </c>
      <c r="D12" s="261">
        <v>0</v>
      </c>
      <c r="E12" s="261">
        <v>0</v>
      </c>
      <c r="F12" s="261">
        <v>0</v>
      </c>
      <c r="G12" s="261">
        <v>0</v>
      </c>
      <c r="H12" s="96" t="s">
        <v>785</v>
      </c>
      <c r="I12" s="96" t="s">
        <v>785</v>
      </c>
      <c r="J12" s="96" t="s">
        <v>785</v>
      </c>
    </row>
    <row r="14" spans="1:10" ht="44.25" customHeight="1">
      <c r="A14" s="123" t="s">
        <v>788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6" spans="1:10" ht="49.5" customHeight="1">
      <c r="A16" s="257" t="s">
        <v>787</v>
      </c>
      <c r="B16" s="257"/>
      <c r="C16" s="257"/>
      <c r="D16" s="257"/>
      <c r="E16" s="257" t="s">
        <v>786</v>
      </c>
      <c r="F16" s="260"/>
      <c r="G16" s="260"/>
      <c r="H16" s="260"/>
      <c r="I16" s="260"/>
      <c r="J16" s="259"/>
    </row>
    <row r="17" spans="1:10" ht="38.25" customHeight="1">
      <c r="A17" s="258"/>
      <c r="B17" s="258"/>
      <c r="C17" s="258"/>
      <c r="D17" s="258"/>
      <c r="E17" s="257" t="s">
        <v>183</v>
      </c>
      <c r="F17" s="258"/>
      <c r="G17" s="257" t="s">
        <v>182</v>
      </c>
      <c r="H17" s="257"/>
      <c r="I17" s="256" t="s">
        <v>181</v>
      </c>
      <c r="J17" s="255"/>
    </row>
    <row r="18" spans="1:10" ht="15">
      <c r="A18" s="254">
        <v>1</v>
      </c>
      <c r="B18" s="254"/>
      <c r="C18" s="254"/>
      <c r="D18" s="254"/>
      <c r="E18" s="254">
        <v>2</v>
      </c>
      <c r="F18" s="254"/>
      <c r="G18" s="254">
        <v>3</v>
      </c>
      <c r="H18" s="249"/>
      <c r="I18" s="253">
        <v>4</v>
      </c>
      <c r="J18" s="252"/>
    </row>
    <row r="19" spans="1:10" ht="15.75">
      <c r="A19" s="251" t="s">
        <v>785</v>
      </c>
      <c r="B19" s="251"/>
      <c r="C19" s="251"/>
      <c r="D19" s="251"/>
      <c r="E19" s="250">
        <v>0</v>
      </c>
      <c r="F19" s="249"/>
      <c r="G19" s="250">
        <v>0</v>
      </c>
      <c r="H19" s="249"/>
      <c r="I19" s="248">
        <v>0</v>
      </c>
      <c r="J19" s="247"/>
    </row>
  </sheetData>
  <sheetProtection/>
  <mergeCells count="20">
    <mergeCell ref="A5:J5"/>
    <mergeCell ref="A7:J7"/>
    <mergeCell ref="A14:J14"/>
    <mergeCell ref="A18:D18"/>
    <mergeCell ref="D9:G9"/>
    <mergeCell ref="A9:A10"/>
    <mergeCell ref="B9:B10"/>
    <mergeCell ref="C9:C10"/>
    <mergeCell ref="H9:H10"/>
    <mergeCell ref="I9:I10"/>
    <mergeCell ref="J9:J10"/>
    <mergeCell ref="E19:F19"/>
    <mergeCell ref="G19:H19"/>
    <mergeCell ref="E17:F17"/>
    <mergeCell ref="G17:H17"/>
    <mergeCell ref="A16:D17"/>
    <mergeCell ref="E18:F18"/>
    <mergeCell ref="G18:H18"/>
    <mergeCell ref="E16:I16"/>
    <mergeCell ref="A19:D19"/>
  </mergeCells>
  <printOptions/>
  <pageMargins left="0.3937007874015748" right="0" top="0.3937007874015748" bottom="0.1968503937007874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12.140625" style="0" customWidth="1"/>
    <col min="4" max="4" width="12.421875" style="0" customWidth="1"/>
  </cols>
  <sheetData>
    <row r="1" ht="15.75">
      <c r="D1" s="124" t="s">
        <v>784</v>
      </c>
    </row>
    <row r="2" ht="15.75">
      <c r="D2" s="124" t="s">
        <v>17</v>
      </c>
    </row>
    <row r="3" ht="15.75">
      <c r="D3" s="124" t="s">
        <v>210</v>
      </c>
    </row>
    <row r="5" spans="1:4" ht="50.25" customHeight="1">
      <c r="A5" s="246" t="s">
        <v>783</v>
      </c>
      <c r="B5" s="246"/>
      <c r="C5" s="246"/>
      <c r="D5" s="245"/>
    </row>
    <row r="7" spans="1:4" ht="25.5" customHeight="1">
      <c r="A7" s="244" t="s">
        <v>782</v>
      </c>
      <c r="B7" s="244" t="s">
        <v>184</v>
      </c>
      <c r="C7" s="112"/>
      <c r="D7" s="112"/>
    </row>
    <row r="8" spans="1:4" ht="25.5" customHeight="1">
      <c r="A8" s="244"/>
      <c r="B8" s="243" t="s">
        <v>183</v>
      </c>
      <c r="C8" s="243" t="s">
        <v>182</v>
      </c>
      <c r="D8" s="243" t="s">
        <v>181</v>
      </c>
    </row>
    <row r="9" spans="1:4" ht="12.75" customHeight="1">
      <c r="A9" s="242">
        <v>1</v>
      </c>
      <c r="B9" s="242">
        <v>2</v>
      </c>
      <c r="C9" s="242">
        <v>3</v>
      </c>
      <c r="D9" s="242">
        <v>4</v>
      </c>
    </row>
    <row r="10" spans="1:4" ht="48" customHeight="1">
      <c r="A10" s="240" t="s">
        <v>781</v>
      </c>
      <c r="B10" s="239">
        <f>SUM(B11:B12)</f>
        <v>0</v>
      </c>
      <c r="C10" s="239">
        <f>SUM(C11:C12)</f>
        <v>0</v>
      </c>
      <c r="D10" s="239">
        <f>SUM(D11:D12)</f>
        <v>0</v>
      </c>
    </row>
    <row r="11" spans="1:4" ht="15.75">
      <c r="A11" s="238" t="s">
        <v>778</v>
      </c>
      <c r="B11" s="237">
        <v>0</v>
      </c>
      <c r="C11" s="237">
        <v>0</v>
      </c>
      <c r="D11" s="237">
        <v>0</v>
      </c>
    </row>
    <row r="12" spans="1:4" ht="15.75">
      <c r="A12" s="238" t="s">
        <v>777</v>
      </c>
      <c r="B12" s="237">
        <v>0</v>
      </c>
      <c r="C12" s="237">
        <v>0</v>
      </c>
      <c r="D12" s="237">
        <v>0</v>
      </c>
    </row>
    <row r="13" spans="1:4" ht="39" customHeight="1">
      <c r="A13" s="240" t="s">
        <v>780</v>
      </c>
      <c r="B13" s="239">
        <f>SUM(B14:B15)</f>
        <v>0</v>
      </c>
      <c r="C13" s="239">
        <f>SUM(C14:C15)</f>
        <v>0</v>
      </c>
      <c r="D13" s="239">
        <f>SUM(D14:D15)</f>
        <v>0</v>
      </c>
    </row>
    <row r="14" spans="1:4" ht="15.75">
      <c r="A14" s="238" t="s">
        <v>778</v>
      </c>
      <c r="B14" s="237">
        <v>0</v>
      </c>
      <c r="C14" s="237">
        <v>0</v>
      </c>
      <c r="D14" s="237">
        <v>0</v>
      </c>
    </row>
    <row r="15" spans="1:4" ht="15.75">
      <c r="A15" s="238" t="s">
        <v>777</v>
      </c>
      <c r="B15" s="237">
        <v>0</v>
      </c>
      <c r="C15" s="237">
        <v>0</v>
      </c>
      <c r="D15" s="237">
        <v>0</v>
      </c>
    </row>
    <row r="16" spans="1:4" ht="15.75">
      <c r="A16" s="241" t="s">
        <v>779</v>
      </c>
      <c r="B16" s="239">
        <f>SUM(B17:B18)</f>
        <v>0</v>
      </c>
      <c r="C16" s="239">
        <f>SUM(C17:C18)</f>
        <v>0</v>
      </c>
      <c r="D16" s="239">
        <f>SUM(D17:D18)</f>
        <v>0</v>
      </c>
    </row>
    <row r="17" spans="1:4" ht="15.75">
      <c r="A17" s="238" t="s">
        <v>778</v>
      </c>
      <c r="B17" s="237">
        <v>0</v>
      </c>
      <c r="C17" s="237">
        <v>0</v>
      </c>
      <c r="D17" s="237">
        <v>0</v>
      </c>
    </row>
    <row r="18" spans="1:4" ht="15.75">
      <c r="A18" s="238" t="s">
        <v>777</v>
      </c>
      <c r="B18" s="237">
        <v>0</v>
      </c>
      <c r="C18" s="237">
        <v>0</v>
      </c>
      <c r="D18" s="237">
        <v>0</v>
      </c>
    </row>
    <row r="19" spans="1:4" ht="52.5" customHeight="1">
      <c r="A19" s="240" t="s">
        <v>776</v>
      </c>
      <c r="B19" s="239">
        <f>SUM(B20)</f>
        <v>0</v>
      </c>
      <c r="C19" s="239">
        <f>SUM(C20)</f>
        <v>0</v>
      </c>
      <c r="D19" s="239">
        <f>SUM(D20)</f>
        <v>0</v>
      </c>
    </row>
    <row r="20" spans="1:4" ht="31.5">
      <c r="A20" s="238" t="s">
        <v>775</v>
      </c>
      <c r="B20" s="237">
        <v>0</v>
      </c>
      <c r="C20" s="237">
        <v>0</v>
      </c>
      <c r="D20" s="237">
        <v>0</v>
      </c>
    </row>
  </sheetData>
  <sheetProtection/>
  <mergeCells count="3">
    <mergeCell ref="A5:D5"/>
    <mergeCell ref="B7:D7"/>
    <mergeCell ref="A7:A8"/>
  </mergeCells>
  <printOptions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5"/>
  <sheetViews>
    <sheetView showGridLines="0" zoomScalePageLayoutView="0" workbookViewId="0" topLeftCell="A1">
      <selection activeCell="A5" sqref="A5:R5"/>
    </sheetView>
  </sheetViews>
  <sheetFormatPr defaultColWidth="9.140625" defaultRowHeight="15" outlineLevelRow="4"/>
  <cols>
    <col min="1" max="1" width="39.0039062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9" width="0" style="0" hidden="1" customWidth="1"/>
    <col min="10" max="10" width="11.7109375" style="0" customWidth="1"/>
    <col min="11" max="16" width="0" style="0" hidden="1" customWidth="1"/>
    <col min="17" max="18" width="11.28125" style="0" customWidth="1"/>
  </cols>
  <sheetData>
    <row r="1" ht="15.75">
      <c r="R1" s="232" t="s">
        <v>774</v>
      </c>
    </row>
    <row r="2" ht="15.75">
      <c r="R2" s="232" t="s">
        <v>17</v>
      </c>
    </row>
    <row r="3" ht="15.75">
      <c r="R3" s="232" t="s">
        <v>210</v>
      </c>
    </row>
    <row r="5" spans="1:18" ht="42.75" customHeight="1">
      <c r="A5" s="17" t="s">
        <v>773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90"/>
    </row>
    <row r="6" spans="1:18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36"/>
    </row>
    <row r="7" spans="1:18" ht="42.75" customHeight="1">
      <c r="A7" s="230" t="s">
        <v>602</v>
      </c>
      <c r="B7" s="230" t="s">
        <v>772</v>
      </c>
      <c r="C7" s="230" t="s">
        <v>771</v>
      </c>
      <c r="D7" s="230" t="s">
        <v>601</v>
      </c>
      <c r="E7" s="230" t="s">
        <v>770</v>
      </c>
      <c r="F7" s="224" t="s">
        <v>599</v>
      </c>
      <c r="G7" s="224" t="s">
        <v>599</v>
      </c>
      <c r="H7" s="224" t="s">
        <v>599</v>
      </c>
      <c r="I7" s="224" t="s">
        <v>599</v>
      </c>
      <c r="J7" s="229" t="s">
        <v>184</v>
      </c>
      <c r="K7" s="235"/>
      <c r="L7" s="235"/>
      <c r="M7" s="235"/>
      <c r="N7" s="235"/>
      <c r="O7" s="235"/>
      <c r="P7" s="235"/>
      <c r="Q7" s="235"/>
      <c r="R7" s="234"/>
    </row>
    <row r="8" spans="1:18" ht="42.75" customHeight="1">
      <c r="A8" s="226"/>
      <c r="B8" s="226"/>
      <c r="C8" s="226"/>
      <c r="D8" s="226"/>
      <c r="E8" s="226"/>
      <c r="F8" s="224"/>
      <c r="G8" s="224"/>
      <c r="H8" s="224"/>
      <c r="I8" s="224"/>
      <c r="J8" s="224" t="s">
        <v>183</v>
      </c>
      <c r="K8" s="224"/>
      <c r="L8" s="224"/>
      <c r="M8" s="224"/>
      <c r="N8" s="224"/>
      <c r="O8" s="224"/>
      <c r="P8" s="224"/>
      <c r="Q8" s="224" t="s">
        <v>182</v>
      </c>
      <c r="R8" s="224" t="s">
        <v>181</v>
      </c>
    </row>
    <row r="9" spans="1:18" ht="15.75" customHeight="1">
      <c r="A9" s="224">
        <v>1</v>
      </c>
      <c r="B9" s="224">
        <v>2</v>
      </c>
      <c r="C9" s="224">
        <v>3</v>
      </c>
      <c r="D9" s="224">
        <v>4</v>
      </c>
      <c r="E9" s="224">
        <v>5</v>
      </c>
      <c r="F9" s="224"/>
      <c r="G9" s="224"/>
      <c r="H9" s="224"/>
      <c r="I9" s="224"/>
      <c r="J9" s="224">
        <v>6</v>
      </c>
      <c r="K9" s="224"/>
      <c r="L9" s="224"/>
      <c r="M9" s="224"/>
      <c r="N9" s="224"/>
      <c r="O9" s="224"/>
      <c r="P9" s="224"/>
      <c r="Q9" s="224">
        <v>7</v>
      </c>
      <c r="R9" s="224">
        <v>8</v>
      </c>
    </row>
    <row r="10" spans="1:18" ht="47.25">
      <c r="A10" s="221" t="s">
        <v>769</v>
      </c>
      <c r="B10" s="220" t="s">
        <v>694</v>
      </c>
      <c r="C10" s="220" t="s">
        <v>615</v>
      </c>
      <c r="D10" s="220" t="s">
        <v>611</v>
      </c>
      <c r="E10" s="220" t="s">
        <v>213</v>
      </c>
      <c r="F10" s="216"/>
      <c r="G10" s="216"/>
      <c r="H10" s="216"/>
      <c r="I10" s="216"/>
      <c r="J10" s="218">
        <f>SUM(J11,J52,J62,J89,J95,J120,J131,)</f>
        <v>29203.4</v>
      </c>
      <c r="K10" s="218">
        <f>SUM(K11,K52,K62,K89,K95,K120,K131,)</f>
        <v>29203.4</v>
      </c>
      <c r="L10" s="218">
        <f>SUM(L11,L52,L62,L89,L95,L120,L131,)</f>
        <v>0</v>
      </c>
      <c r="M10" s="218">
        <f>SUM(M11,M52,M62,M89,M95,M120,M131,)</f>
        <v>29203.4</v>
      </c>
      <c r="N10" s="218">
        <f>SUM(N11,N52,N62,N89,N95,N120,N131,)</f>
        <v>0</v>
      </c>
      <c r="O10" s="218">
        <f>SUM(O11,O52,O62,O89,O95,O120,O131,)</f>
        <v>29203.4</v>
      </c>
      <c r="P10" s="218">
        <f>SUM(P11,P52,P62,P89,P95,P120,P131,)</f>
        <v>0</v>
      </c>
      <c r="Q10" s="218">
        <f>SUM(Q11,Q52,Q62,Q89,Q95,Q120,Q131,)</f>
        <v>28109.1</v>
      </c>
      <c r="R10" s="218">
        <f>SUM(R11,R52,R62,R89,R95,R120,R131,)</f>
        <v>29735.300000000003</v>
      </c>
    </row>
    <row r="11" spans="1:18" ht="31.5" outlineLevel="1">
      <c r="A11" s="221" t="s">
        <v>691</v>
      </c>
      <c r="B11" s="220" t="s">
        <v>694</v>
      </c>
      <c r="C11" s="220" t="s">
        <v>690</v>
      </c>
      <c r="D11" s="220" t="s">
        <v>611</v>
      </c>
      <c r="E11" s="220" t="s">
        <v>213</v>
      </c>
      <c r="F11" s="216"/>
      <c r="G11" s="216"/>
      <c r="H11" s="216"/>
      <c r="I11" s="216"/>
      <c r="J11" s="218">
        <f>SUM(J12,J28,J31,)</f>
        <v>18866.5</v>
      </c>
      <c r="K11" s="218">
        <f>SUM(K12,K28,K31,)</f>
        <v>18866.5</v>
      </c>
      <c r="L11" s="218">
        <f>SUM(L12,L28,L31,)</f>
        <v>0</v>
      </c>
      <c r="M11" s="218">
        <f>SUM(M12,M28,M31,)</f>
        <v>18866.5</v>
      </c>
      <c r="N11" s="218">
        <f>SUM(N12,N28,N31,)</f>
        <v>0</v>
      </c>
      <c r="O11" s="218">
        <f>SUM(O12,O28,O31,)</f>
        <v>18866.5</v>
      </c>
      <c r="P11" s="218">
        <f>SUM(P12,P28,P31,)</f>
        <v>0</v>
      </c>
      <c r="Q11" s="218">
        <f>SUM(Q12,Q28,Q31,)</f>
        <v>17682.2</v>
      </c>
      <c r="R11" s="218">
        <f>SUM(R12,R28,R31,)</f>
        <v>18914.100000000002</v>
      </c>
    </row>
    <row r="12" spans="1:18" ht="109.5" customHeight="1" outlineLevel="2">
      <c r="A12" s="221" t="s">
        <v>768</v>
      </c>
      <c r="B12" s="220" t="s">
        <v>694</v>
      </c>
      <c r="C12" s="220" t="s">
        <v>761</v>
      </c>
      <c r="D12" s="220" t="s">
        <v>611</v>
      </c>
      <c r="E12" s="220" t="s">
        <v>213</v>
      </c>
      <c r="F12" s="216"/>
      <c r="G12" s="216"/>
      <c r="H12" s="216"/>
      <c r="I12" s="216"/>
      <c r="J12" s="218">
        <f>SUM(J13,J16,J18,J22,J24,J26)</f>
        <v>17866.1</v>
      </c>
      <c r="K12" s="218">
        <f>SUM(K13,K16,K18,K22,K24,K26)</f>
        <v>17866.1</v>
      </c>
      <c r="L12" s="218">
        <f>SUM(L13,L16,L18,L22,L24,L26)</f>
        <v>0</v>
      </c>
      <c r="M12" s="218">
        <f>SUM(M13,M16,M18,M22,M24,M26)</f>
        <v>17866.1</v>
      </c>
      <c r="N12" s="218">
        <f>SUM(N13,N16,N18,N22,N24,N26)</f>
        <v>0</v>
      </c>
      <c r="O12" s="218">
        <f>SUM(O13,O16,O18,O22,O24,O26)</f>
        <v>17866.1</v>
      </c>
      <c r="P12" s="218">
        <f>SUM(P13,P16,P18,P22,P24,P26)</f>
        <v>0</v>
      </c>
      <c r="Q12" s="218">
        <f>SUM(Q13,Q16,Q18,Q22,Q24,Q26)</f>
        <v>16779.5</v>
      </c>
      <c r="R12" s="218">
        <f>SUM(R13,R16,R18,R22,R24,R26)</f>
        <v>17818.7</v>
      </c>
    </row>
    <row r="13" spans="1:18" ht="193.5" customHeight="1" outlineLevel="3">
      <c r="A13" s="217" t="s">
        <v>767</v>
      </c>
      <c r="B13" s="216" t="s">
        <v>694</v>
      </c>
      <c r="C13" s="216" t="s">
        <v>761</v>
      </c>
      <c r="D13" s="216" t="s">
        <v>436</v>
      </c>
      <c r="E13" s="216" t="s">
        <v>213</v>
      </c>
      <c r="F13" s="216"/>
      <c r="G13" s="216"/>
      <c r="H13" s="216"/>
      <c r="I13" s="216"/>
      <c r="J13" s="214">
        <f>SUM(J14:J15)</f>
        <v>383.8</v>
      </c>
      <c r="K13" s="214">
        <f>SUM(K14:K15)</f>
        <v>383.8</v>
      </c>
      <c r="L13" s="214">
        <f>SUM(L14:L15)</f>
        <v>0</v>
      </c>
      <c r="M13" s="214">
        <f>SUM(M14:M15)</f>
        <v>383.8</v>
      </c>
      <c r="N13" s="214">
        <f>SUM(N14:N15)</f>
        <v>0</v>
      </c>
      <c r="O13" s="214">
        <f>SUM(O14:O15)</f>
        <v>383.8</v>
      </c>
      <c r="P13" s="214">
        <f>SUM(P14:P15)</f>
        <v>0</v>
      </c>
      <c r="Q13" s="214">
        <f>SUM(Q14:Q15)</f>
        <v>386.8</v>
      </c>
      <c r="R13" s="214">
        <f>SUM(R14:R15)</f>
        <v>386.8</v>
      </c>
    </row>
    <row r="14" spans="1:18" ht="114" customHeight="1" outlineLevel="4">
      <c r="A14" s="217" t="s">
        <v>609</v>
      </c>
      <c r="B14" s="216" t="s">
        <v>694</v>
      </c>
      <c r="C14" s="216" t="s">
        <v>761</v>
      </c>
      <c r="D14" s="216" t="s">
        <v>436</v>
      </c>
      <c r="E14" s="216" t="s">
        <v>335</v>
      </c>
      <c r="F14" s="216"/>
      <c r="G14" s="216"/>
      <c r="H14" s="216"/>
      <c r="I14" s="216"/>
      <c r="J14" s="214">
        <v>304.1</v>
      </c>
      <c r="K14" s="214">
        <v>304.1</v>
      </c>
      <c r="L14" s="214">
        <v>0</v>
      </c>
      <c r="M14" s="214">
        <v>304.1</v>
      </c>
      <c r="N14" s="214">
        <v>0</v>
      </c>
      <c r="O14" s="214">
        <v>304.1</v>
      </c>
      <c r="P14" s="214">
        <v>0</v>
      </c>
      <c r="Q14" s="214">
        <v>304.6</v>
      </c>
      <c r="R14" s="214">
        <v>304.6</v>
      </c>
    </row>
    <row r="15" spans="1:18" ht="47.25" outlineLevel="4">
      <c r="A15" s="217" t="s">
        <v>608</v>
      </c>
      <c r="B15" s="216" t="s">
        <v>694</v>
      </c>
      <c r="C15" s="216" t="s">
        <v>761</v>
      </c>
      <c r="D15" s="216" t="s">
        <v>436</v>
      </c>
      <c r="E15" s="216" t="s">
        <v>287</v>
      </c>
      <c r="F15" s="216"/>
      <c r="G15" s="216"/>
      <c r="H15" s="216"/>
      <c r="I15" s="216"/>
      <c r="J15" s="214">
        <v>79.7</v>
      </c>
      <c r="K15" s="214">
        <v>79.7</v>
      </c>
      <c r="L15" s="214">
        <v>0</v>
      </c>
      <c r="M15" s="214">
        <v>79.7</v>
      </c>
      <c r="N15" s="214">
        <v>0</v>
      </c>
      <c r="O15" s="214">
        <v>79.7</v>
      </c>
      <c r="P15" s="214">
        <v>0</v>
      </c>
      <c r="Q15" s="214">
        <v>82.2</v>
      </c>
      <c r="R15" s="214">
        <v>82.2</v>
      </c>
    </row>
    <row r="16" spans="1:18" ht="176.25" customHeight="1" outlineLevel="3">
      <c r="A16" s="217" t="s">
        <v>766</v>
      </c>
      <c r="B16" s="216" t="s">
        <v>694</v>
      </c>
      <c r="C16" s="216" t="s">
        <v>761</v>
      </c>
      <c r="D16" s="216" t="s">
        <v>338</v>
      </c>
      <c r="E16" s="216" t="s">
        <v>213</v>
      </c>
      <c r="F16" s="216"/>
      <c r="G16" s="216"/>
      <c r="H16" s="216"/>
      <c r="I16" s="216"/>
      <c r="J16" s="214">
        <f>SUM(J17)</f>
        <v>1009</v>
      </c>
      <c r="K16" s="214">
        <f>SUM(K17)</f>
        <v>1009</v>
      </c>
      <c r="L16" s="214">
        <f>SUM(L17)</f>
        <v>0</v>
      </c>
      <c r="M16" s="214">
        <f>SUM(M17)</f>
        <v>1009</v>
      </c>
      <c r="N16" s="214">
        <f>SUM(N17)</f>
        <v>0</v>
      </c>
      <c r="O16" s="214">
        <f>SUM(O17)</f>
        <v>1009</v>
      </c>
      <c r="P16" s="214">
        <f>SUM(P17)</f>
        <v>0</v>
      </c>
      <c r="Q16" s="214">
        <f>SUM(Q17)</f>
        <v>1009</v>
      </c>
      <c r="R16" s="214">
        <f>SUM(R17)</f>
        <v>1009</v>
      </c>
    </row>
    <row r="17" spans="1:18" ht="111" customHeight="1" outlineLevel="4">
      <c r="A17" s="217" t="s">
        <v>609</v>
      </c>
      <c r="B17" s="216" t="s">
        <v>694</v>
      </c>
      <c r="C17" s="216" t="s">
        <v>761</v>
      </c>
      <c r="D17" s="216" t="s">
        <v>338</v>
      </c>
      <c r="E17" s="216" t="s">
        <v>335</v>
      </c>
      <c r="F17" s="216"/>
      <c r="G17" s="216"/>
      <c r="H17" s="216"/>
      <c r="I17" s="216"/>
      <c r="J17" s="214">
        <v>1009</v>
      </c>
      <c r="K17" s="214">
        <v>1009</v>
      </c>
      <c r="L17" s="214">
        <v>0</v>
      </c>
      <c r="M17" s="214">
        <v>1009</v>
      </c>
      <c r="N17" s="214">
        <v>0</v>
      </c>
      <c r="O17" s="214">
        <v>1009</v>
      </c>
      <c r="P17" s="214">
        <v>0</v>
      </c>
      <c r="Q17" s="214">
        <v>1009</v>
      </c>
      <c r="R17" s="214">
        <v>1009</v>
      </c>
    </row>
    <row r="18" spans="1:18" ht="173.25" customHeight="1" outlineLevel="3">
      <c r="A18" s="217" t="s">
        <v>765</v>
      </c>
      <c r="B18" s="216" t="s">
        <v>694</v>
      </c>
      <c r="C18" s="216" t="s">
        <v>761</v>
      </c>
      <c r="D18" s="216" t="s">
        <v>333</v>
      </c>
      <c r="E18" s="216" t="s">
        <v>213</v>
      </c>
      <c r="F18" s="216"/>
      <c r="G18" s="216"/>
      <c r="H18" s="216"/>
      <c r="I18" s="216"/>
      <c r="J18" s="214">
        <f>SUM(J19:J21)</f>
        <v>16123</v>
      </c>
      <c r="K18" s="214">
        <f>SUM(K19:K21)</f>
        <v>16123</v>
      </c>
      <c r="L18" s="214">
        <f>SUM(L19:L21)</f>
        <v>0</v>
      </c>
      <c r="M18" s="214">
        <f>SUM(M19:M21)</f>
        <v>16123</v>
      </c>
      <c r="N18" s="214">
        <f>SUM(N19:N21)</f>
        <v>0</v>
      </c>
      <c r="O18" s="214">
        <f>SUM(O19:O21)</f>
        <v>16123</v>
      </c>
      <c r="P18" s="214">
        <f>SUM(P19:P21)</f>
        <v>0</v>
      </c>
      <c r="Q18" s="214">
        <f>SUM(Q19:Q21)</f>
        <v>15383.7</v>
      </c>
      <c r="R18" s="214">
        <f>SUM(R19:R21)</f>
        <v>16422.9</v>
      </c>
    </row>
    <row r="19" spans="1:18" ht="112.5" customHeight="1" outlineLevel="4">
      <c r="A19" s="217" t="s">
        <v>609</v>
      </c>
      <c r="B19" s="216" t="s">
        <v>694</v>
      </c>
      <c r="C19" s="216" t="s">
        <v>761</v>
      </c>
      <c r="D19" s="216" t="s">
        <v>333</v>
      </c>
      <c r="E19" s="216" t="s">
        <v>335</v>
      </c>
      <c r="F19" s="216"/>
      <c r="G19" s="216"/>
      <c r="H19" s="216"/>
      <c r="I19" s="216"/>
      <c r="J19" s="214">
        <v>12632</v>
      </c>
      <c r="K19" s="214">
        <v>12632</v>
      </c>
      <c r="L19" s="214">
        <v>0</v>
      </c>
      <c r="M19" s="214">
        <v>12632</v>
      </c>
      <c r="N19" s="214">
        <v>0</v>
      </c>
      <c r="O19" s="214">
        <v>12632</v>
      </c>
      <c r="P19" s="214">
        <v>0</v>
      </c>
      <c r="Q19" s="214">
        <v>12629</v>
      </c>
      <c r="R19" s="214">
        <v>12632</v>
      </c>
    </row>
    <row r="20" spans="1:18" ht="47.25" outlineLevel="4">
      <c r="A20" s="217" t="s">
        <v>608</v>
      </c>
      <c r="B20" s="216" t="s">
        <v>694</v>
      </c>
      <c r="C20" s="216" t="s">
        <v>761</v>
      </c>
      <c r="D20" s="216" t="s">
        <v>333</v>
      </c>
      <c r="E20" s="216" t="s">
        <v>287</v>
      </c>
      <c r="F20" s="216"/>
      <c r="G20" s="216"/>
      <c r="H20" s="216"/>
      <c r="I20" s="216"/>
      <c r="J20" s="214">
        <v>3470</v>
      </c>
      <c r="K20" s="214">
        <v>3470</v>
      </c>
      <c r="L20" s="214">
        <v>0</v>
      </c>
      <c r="M20" s="214">
        <v>3470</v>
      </c>
      <c r="N20" s="214">
        <v>0</v>
      </c>
      <c r="O20" s="214">
        <v>3470</v>
      </c>
      <c r="P20" s="214">
        <v>0</v>
      </c>
      <c r="Q20" s="214">
        <v>2717.7</v>
      </c>
      <c r="R20" s="214">
        <v>3718.9</v>
      </c>
    </row>
    <row r="21" spans="1:18" ht="16.5" customHeight="1" outlineLevel="4">
      <c r="A21" s="217" t="s">
        <v>607</v>
      </c>
      <c r="B21" s="216" t="s">
        <v>694</v>
      </c>
      <c r="C21" s="216" t="s">
        <v>761</v>
      </c>
      <c r="D21" s="216" t="s">
        <v>333</v>
      </c>
      <c r="E21" s="216" t="s">
        <v>332</v>
      </c>
      <c r="F21" s="216"/>
      <c r="G21" s="216"/>
      <c r="H21" s="216"/>
      <c r="I21" s="216"/>
      <c r="J21" s="214">
        <v>21</v>
      </c>
      <c r="K21" s="214">
        <v>21</v>
      </c>
      <c r="L21" s="214">
        <v>0</v>
      </c>
      <c r="M21" s="214">
        <v>21</v>
      </c>
      <c r="N21" s="214">
        <v>0</v>
      </c>
      <c r="O21" s="214">
        <v>21</v>
      </c>
      <c r="P21" s="214">
        <v>0</v>
      </c>
      <c r="Q21" s="214">
        <v>37</v>
      </c>
      <c r="R21" s="214">
        <v>72</v>
      </c>
    </row>
    <row r="22" spans="1:18" ht="161.25" customHeight="1" outlineLevel="3">
      <c r="A22" s="217" t="s">
        <v>764</v>
      </c>
      <c r="B22" s="216" t="s">
        <v>694</v>
      </c>
      <c r="C22" s="216" t="s">
        <v>761</v>
      </c>
      <c r="D22" s="216" t="s">
        <v>325</v>
      </c>
      <c r="E22" s="216" t="s">
        <v>213</v>
      </c>
      <c r="F22" s="216"/>
      <c r="G22" s="216"/>
      <c r="H22" s="216"/>
      <c r="I22" s="216"/>
      <c r="J22" s="214">
        <f>SUM(J23)</f>
        <v>6</v>
      </c>
      <c r="K22" s="214">
        <f>SUM(K23)</f>
        <v>6</v>
      </c>
      <c r="L22" s="214">
        <f>SUM(L23)</f>
        <v>0</v>
      </c>
      <c r="M22" s="214">
        <f>SUM(M23)</f>
        <v>6</v>
      </c>
      <c r="N22" s="214">
        <f>SUM(N23)</f>
        <v>0</v>
      </c>
      <c r="O22" s="214">
        <f>SUM(O23)</f>
        <v>6</v>
      </c>
      <c r="P22" s="214">
        <f>SUM(P23)</f>
        <v>0</v>
      </c>
      <c r="Q22" s="214">
        <f>SUM(Q23)</f>
        <v>0</v>
      </c>
      <c r="R22" s="214">
        <f>SUM(R23)</f>
        <v>0</v>
      </c>
    </row>
    <row r="23" spans="1:18" ht="47.25" outlineLevel="4">
      <c r="A23" s="217" t="s">
        <v>608</v>
      </c>
      <c r="B23" s="216" t="s">
        <v>694</v>
      </c>
      <c r="C23" s="216" t="s">
        <v>761</v>
      </c>
      <c r="D23" s="216" t="s">
        <v>325</v>
      </c>
      <c r="E23" s="216" t="s">
        <v>287</v>
      </c>
      <c r="F23" s="216"/>
      <c r="G23" s="216"/>
      <c r="H23" s="216"/>
      <c r="I23" s="216"/>
      <c r="J23" s="214">
        <v>6</v>
      </c>
      <c r="K23" s="214">
        <v>6</v>
      </c>
      <c r="L23" s="214">
        <v>0</v>
      </c>
      <c r="M23" s="214">
        <v>6</v>
      </c>
      <c r="N23" s="214">
        <v>0</v>
      </c>
      <c r="O23" s="214">
        <v>6</v>
      </c>
      <c r="P23" s="214">
        <v>0</v>
      </c>
      <c r="Q23" s="214">
        <v>0</v>
      </c>
      <c r="R23" s="214">
        <v>0</v>
      </c>
    </row>
    <row r="24" spans="1:18" ht="145.5" customHeight="1" outlineLevel="3">
      <c r="A24" s="217" t="s">
        <v>763</v>
      </c>
      <c r="B24" s="216" t="s">
        <v>694</v>
      </c>
      <c r="C24" s="216" t="s">
        <v>761</v>
      </c>
      <c r="D24" s="216" t="s">
        <v>306</v>
      </c>
      <c r="E24" s="216" t="s">
        <v>213</v>
      </c>
      <c r="F24" s="216"/>
      <c r="G24" s="216"/>
      <c r="H24" s="216"/>
      <c r="I24" s="216"/>
      <c r="J24" s="214">
        <f>SUM(J25)</f>
        <v>73.3</v>
      </c>
      <c r="K24" s="214">
        <f>SUM(K25)</f>
        <v>73.3</v>
      </c>
      <c r="L24" s="214">
        <f>SUM(L25)</f>
        <v>0</v>
      </c>
      <c r="M24" s="214">
        <f>SUM(M25)</f>
        <v>73.3</v>
      </c>
      <c r="N24" s="214">
        <f>SUM(N25)</f>
        <v>0</v>
      </c>
      <c r="O24" s="214">
        <f>SUM(O25)</f>
        <v>73.3</v>
      </c>
      <c r="P24" s="214">
        <f>SUM(P25)</f>
        <v>0</v>
      </c>
      <c r="Q24" s="214">
        <f>SUM(Q25)</f>
        <v>0</v>
      </c>
      <c r="R24" s="214">
        <f>SUM(R25)</f>
        <v>0</v>
      </c>
    </row>
    <row r="25" spans="1:18" ht="47.25" outlineLevel="4">
      <c r="A25" s="217" t="s">
        <v>608</v>
      </c>
      <c r="B25" s="216" t="s">
        <v>694</v>
      </c>
      <c r="C25" s="216" t="s">
        <v>761</v>
      </c>
      <c r="D25" s="216" t="s">
        <v>306</v>
      </c>
      <c r="E25" s="216" t="s">
        <v>287</v>
      </c>
      <c r="F25" s="216"/>
      <c r="G25" s="216"/>
      <c r="H25" s="216"/>
      <c r="I25" s="216"/>
      <c r="J25" s="214">
        <v>73.3</v>
      </c>
      <c r="K25" s="214">
        <v>73.3</v>
      </c>
      <c r="L25" s="214">
        <v>0</v>
      </c>
      <c r="M25" s="214">
        <v>73.3</v>
      </c>
      <c r="N25" s="214">
        <v>0</v>
      </c>
      <c r="O25" s="214">
        <v>73.3</v>
      </c>
      <c r="P25" s="214">
        <v>0</v>
      </c>
      <c r="Q25" s="214">
        <v>0</v>
      </c>
      <c r="R25" s="214">
        <v>0</v>
      </c>
    </row>
    <row r="26" spans="1:18" ht="239.25" customHeight="1" outlineLevel="3">
      <c r="A26" s="217" t="s">
        <v>762</v>
      </c>
      <c r="B26" s="216" t="s">
        <v>694</v>
      </c>
      <c r="C26" s="216" t="s">
        <v>761</v>
      </c>
      <c r="D26" s="216" t="s">
        <v>304</v>
      </c>
      <c r="E26" s="216" t="s">
        <v>213</v>
      </c>
      <c r="F26" s="216"/>
      <c r="G26" s="216"/>
      <c r="H26" s="216"/>
      <c r="I26" s="216"/>
      <c r="J26" s="214">
        <f>SUM(J27)</f>
        <v>271</v>
      </c>
      <c r="K26" s="214">
        <f>SUM(K27)</f>
        <v>271</v>
      </c>
      <c r="L26" s="214">
        <f>SUM(L27)</f>
        <v>0</v>
      </c>
      <c r="M26" s="214">
        <f>SUM(M27)</f>
        <v>271</v>
      </c>
      <c r="N26" s="214">
        <f>SUM(N27)</f>
        <v>0</v>
      </c>
      <c r="O26" s="214">
        <f>SUM(O27)</f>
        <v>271</v>
      </c>
      <c r="P26" s="214">
        <f>SUM(P27)</f>
        <v>0</v>
      </c>
      <c r="Q26" s="214">
        <f>SUM(Q27)</f>
        <v>0</v>
      </c>
      <c r="R26" s="214">
        <f>SUM(R27)</f>
        <v>0</v>
      </c>
    </row>
    <row r="27" spans="1:18" ht="47.25" outlineLevel="4">
      <c r="A27" s="217" t="s">
        <v>608</v>
      </c>
      <c r="B27" s="216" t="s">
        <v>694</v>
      </c>
      <c r="C27" s="216" t="s">
        <v>761</v>
      </c>
      <c r="D27" s="216" t="s">
        <v>304</v>
      </c>
      <c r="E27" s="216" t="s">
        <v>287</v>
      </c>
      <c r="F27" s="216"/>
      <c r="G27" s="216"/>
      <c r="H27" s="216"/>
      <c r="I27" s="216"/>
      <c r="J27" s="214">
        <v>271</v>
      </c>
      <c r="K27" s="214">
        <v>271</v>
      </c>
      <c r="L27" s="214">
        <v>0</v>
      </c>
      <c r="M27" s="214">
        <v>271</v>
      </c>
      <c r="N27" s="214">
        <v>0</v>
      </c>
      <c r="O27" s="214">
        <v>271</v>
      </c>
      <c r="P27" s="214">
        <v>0</v>
      </c>
      <c r="Q27" s="214">
        <v>0</v>
      </c>
      <c r="R27" s="214">
        <v>0</v>
      </c>
    </row>
    <row r="28" spans="1:18" ht="15.75" outlineLevel="2">
      <c r="A28" s="221" t="s">
        <v>760</v>
      </c>
      <c r="B28" s="220" t="s">
        <v>694</v>
      </c>
      <c r="C28" s="220" t="s">
        <v>758</v>
      </c>
      <c r="D28" s="220" t="s">
        <v>611</v>
      </c>
      <c r="E28" s="220" t="s">
        <v>213</v>
      </c>
      <c r="F28" s="216"/>
      <c r="G28" s="216"/>
      <c r="H28" s="216"/>
      <c r="I28" s="216"/>
      <c r="J28" s="218">
        <f>SUM(J29)</f>
        <v>200</v>
      </c>
      <c r="K28" s="218">
        <f>SUM(K29)</f>
        <v>200</v>
      </c>
      <c r="L28" s="218">
        <f>SUM(L29)</f>
        <v>0</v>
      </c>
      <c r="M28" s="218">
        <f>SUM(M29)</f>
        <v>200</v>
      </c>
      <c r="N28" s="218">
        <f>SUM(N29)</f>
        <v>0</v>
      </c>
      <c r="O28" s="218">
        <f>SUM(O29)</f>
        <v>200</v>
      </c>
      <c r="P28" s="218">
        <f>SUM(P29)</f>
        <v>0</v>
      </c>
      <c r="Q28" s="218">
        <f>SUM(Q29)</f>
        <v>200</v>
      </c>
      <c r="R28" s="218">
        <f>SUM(R29)</f>
        <v>200</v>
      </c>
    </row>
    <row r="29" spans="1:18" ht="189" outlineLevel="3">
      <c r="A29" s="217" t="s">
        <v>759</v>
      </c>
      <c r="B29" s="216" t="s">
        <v>694</v>
      </c>
      <c r="C29" s="216" t="s">
        <v>758</v>
      </c>
      <c r="D29" s="216" t="s">
        <v>384</v>
      </c>
      <c r="E29" s="216" t="s">
        <v>213</v>
      </c>
      <c r="F29" s="216"/>
      <c r="G29" s="216"/>
      <c r="H29" s="216"/>
      <c r="I29" s="216"/>
      <c r="J29" s="214">
        <f>SUM(J30)</f>
        <v>200</v>
      </c>
      <c r="K29" s="214">
        <f>SUM(K30)</f>
        <v>200</v>
      </c>
      <c r="L29" s="214">
        <f>SUM(L30)</f>
        <v>0</v>
      </c>
      <c r="M29" s="214">
        <f>SUM(M30)</f>
        <v>200</v>
      </c>
      <c r="N29" s="214">
        <f>SUM(N30)</f>
        <v>0</v>
      </c>
      <c r="O29" s="214">
        <f>SUM(O30)</f>
        <v>200</v>
      </c>
      <c r="P29" s="214">
        <f>SUM(P30)</f>
        <v>0</v>
      </c>
      <c r="Q29" s="214">
        <f>SUM(Q30)</f>
        <v>200</v>
      </c>
      <c r="R29" s="214">
        <f>SUM(R30)</f>
        <v>200</v>
      </c>
    </row>
    <row r="30" spans="1:18" ht="20.25" customHeight="1" outlineLevel="4">
      <c r="A30" s="217" t="s">
        <v>607</v>
      </c>
      <c r="B30" s="216" t="s">
        <v>694</v>
      </c>
      <c r="C30" s="216" t="s">
        <v>758</v>
      </c>
      <c r="D30" s="216" t="s">
        <v>384</v>
      </c>
      <c r="E30" s="216" t="s">
        <v>332</v>
      </c>
      <c r="F30" s="216"/>
      <c r="G30" s="216"/>
      <c r="H30" s="216"/>
      <c r="I30" s="216"/>
      <c r="J30" s="214">
        <v>200</v>
      </c>
      <c r="K30" s="214">
        <v>200</v>
      </c>
      <c r="L30" s="214">
        <v>0</v>
      </c>
      <c r="M30" s="214">
        <v>200</v>
      </c>
      <c r="N30" s="214">
        <v>0</v>
      </c>
      <c r="O30" s="214">
        <v>200</v>
      </c>
      <c r="P30" s="214">
        <v>0</v>
      </c>
      <c r="Q30" s="214">
        <v>200</v>
      </c>
      <c r="R30" s="214">
        <v>200</v>
      </c>
    </row>
    <row r="31" spans="1:18" ht="31.5" outlineLevel="2">
      <c r="A31" s="221" t="s">
        <v>685</v>
      </c>
      <c r="B31" s="220" t="s">
        <v>694</v>
      </c>
      <c r="C31" s="220" t="s">
        <v>679</v>
      </c>
      <c r="D31" s="220" t="s">
        <v>611</v>
      </c>
      <c r="E31" s="220" t="s">
        <v>213</v>
      </c>
      <c r="F31" s="216"/>
      <c r="G31" s="216"/>
      <c r="H31" s="216"/>
      <c r="I31" s="216"/>
      <c r="J31" s="218">
        <f>SUM(J32,J34,J36,J38,J40,J42,J44,J46,J48,J50,)</f>
        <v>800.4</v>
      </c>
      <c r="K31" s="218">
        <f>SUM(K32,K34,K36,K38,K40,K42,K44,K46,K48,K50,)</f>
        <v>800.4</v>
      </c>
      <c r="L31" s="218">
        <f>SUM(L32,L34,L36,L38,L40,L42,L44,L46,L48,L50,)</f>
        <v>0</v>
      </c>
      <c r="M31" s="218">
        <f>SUM(M32,M34,M36,M38,M40,M42,M44,M46,M48,M50,)</f>
        <v>800.4</v>
      </c>
      <c r="N31" s="218">
        <f>SUM(N32,N34,N36,N38,N40,N42,N44,N46,N48,N50,)</f>
        <v>0</v>
      </c>
      <c r="O31" s="218">
        <f>SUM(O32,O34,O36,O38,O40,O42,O44,O46,O48,O50,)</f>
        <v>800.4</v>
      </c>
      <c r="P31" s="218">
        <f>SUM(P32,P34,P36,P38,P40,P42,P44,P46,P48,P50,)</f>
        <v>0</v>
      </c>
      <c r="Q31" s="218">
        <f>SUM(Q32,Q34,Q36,Q38,Q40,Q42,Q44,Q46,Q48,Q50,)</f>
        <v>702.7</v>
      </c>
      <c r="R31" s="218">
        <f>SUM(R32,R34,R36,R38,R40,R42,R44,R46,R48,R50,)</f>
        <v>895.4</v>
      </c>
    </row>
    <row r="32" spans="1:18" ht="160.5" customHeight="1" outlineLevel="3">
      <c r="A32" s="217" t="s">
        <v>757</v>
      </c>
      <c r="B32" s="216" t="s">
        <v>694</v>
      </c>
      <c r="C32" s="216" t="s">
        <v>679</v>
      </c>
      <c r="D32" s="216" t="s">
        <v>372</v>
      </c>
      <c r="E32" s="216" t="s">
        <v>213</v>
      </c>
      <c r="F32" s="216"/>
      <c r="G32" s="216"/>
      <c r="H32" s="216"/>
      <c r="I32" s="216"/>
      <c r="J32" s="214">
        <f>SUM(J33)</f>
        <v>66</v>
      </c>
      <c r="K32" s="214">
        <f>SUM(K33)</f>
        <v>66</v>
      </c>
      <c r="L32" s="214">
        <f>SUM(L33)</f>
        <v>0</v>
      </c>
      <c r="M32" s="214">
        <f>SUM(M33)</f>
        <v>66</v>
      </c>
      <c r="N32" s="214">
        <f>SUM(N33)</f>
        <v>0</v>
      </c>
      <c r="O32" s="214">
        <f>SUM(O33)</f>
        <v>66</v>
      </c>
      <c r="P32" s="214">
        <f>SUM(P33)</f>
        <v>0</v>
      </c>
      <c r="Q32" s="214">
        <f>SUM(Q33)</f>
        <v>66</v>
      </c>
      <c r="R32" s="214">
        <f>SUM(R33)</f>
        <v>66</v>
      </c>
    </row>
    <row r="33" spans="1:18" ht="47.25" outlineLevel="4">
      <c r="A33" s="217" t="s">
        <v>608</v>
      </c>
      <c r="B33" s="216" t="s">
        <v>694</v>
      </c>
      <c r="C33" s="216" t="s">
        <v>679</v>
      </c>
      <c r="D33" s="216" t="s">
        <v>372</v>
      </c>
      <c r="E33" s="216" t="s">
        <v>287</v>
      </c>
      <c r="F33" s="216"/>
      <c r="G33" s="216"/>
      <c r="H33" s="216"/>
      <c r="I33" s="216"/>
      <c r="J33" s="214">
        <v>66</v>
      </c>
      <c r="K33" s="214">
        <v>66</v>
      </c>
      <c r="L33" s="214">
        <v>0</v>
      </c>
      <c r="M33" s="214">
        <v>66</v>
      </c>
      <c r="N33" s="214">
        <v>0</v>
      </c>
      <c r="O33" s="214">
        <v>66</v>
      </c>
      <c r="P33" s="214">
        <v>0</v>
      </c>
      <c r="Q33" s="214">
        <v>66</v>
      </c>
      <c r="R33" s="214">
        <v>66</v>
      </c>
    </row>
    <row r="34" spans="1:18" ht="141.75" customHeight="1" outlineLevel="3">
      <c r="A34" s="217" t="s">
        <v>756</v>
      </c>
      <c r="B34" s="216" t="s">
        <v>694</v>
      </c>
      <c r="C34" s="216" t="s">
        <v>679</v>
      </c>
      <c r="D34" s="216" t="s">
        <v>370</v>
      </c>
      <c r="E34" s="216" t="s">
        <v>213</v>
      </c>
      <c r="F34" s="216"/>
      <c r="G34" s="216"/>
      <c r="H34" s="216"/>
      <c r="I34" s="216"/>
      <c r="J34" s="214">
        <f>SUM(J35)</f>
        <v>18</v>
      </c>
      <c r="K34" s="214">
        <f>SUM(K35)</f>
        <v>18</v>
      </c>
      <c r="L34" s="214">
        <f>SUM(L35)</f>
        <v>0</v>
      </c>
      <c r="M34" s="214">
        <f>SUM(M35)</f>
        <v>18</v>
      </c>
      <c r="N34" s="214">
        <f>SUM(N35)</f>
        <v>0</v>
      </c>
      <c r="O34" s="214">
        <f>SUM(O35)</f>
        <v>18</v>
      </c>
      <c r="P34" s="214">
        <f>SUM(P35)</f>
        <v>0</v>
      </c>
      <c r="Q34" s="214">
        <f>SUM(Q35)</f>
        <v>18</v>
      </c>
      <c r="R34" s="214">
        <f>SUM(R35)</f>
        <v>18</v>
      </c>
    </row>
    <row r="35" spans="1:18" ht="47.25" outlineLevel="4">
      <c r="A35" s="217" t="s">
        <v>608</v>
      </c>
      <c r="B35" s="216" t="s">
        <v>694</v>
      </c>
      <c r="C35" s="216" t="s">
        <v>679</v>
      </c>
      <c r="D35" s="216" t="s">
        <v>370</v>
      </c>
      <c r="E35" s="216" t="s">
        <v>287</v>
      </c>
      <c r="F35" s="216"/>
      <c r="G35" s="216"/>
      <c r="H35" s="216"/>
      <c r="I35" s="216"/>
      <c r="J35" s="214">
        <v>18</v>
      </c>
      <c r="K35" s="214">
        <v>18</v>
      </c>
      <c r="L35" s="214">
        <v>0</v>
      </c>
      <c r="M35" s="214">
        <v>18</v>
      </c>
      <c r="N35" s="214">
        <v>0</v>
      </c>
      <c r="O35" s="214">
        <v>18</v>
      </c>
      <c r="P35" s="214">
        <v>0</v>
      </c>
      <c r="Q35" s="214">
        <v>18</v>
      </c>
      <c r="R35" s="214">
        <v>18</v>
      </c>
    </row>
    <row r="36" spans="1:18" ht="207" customHeight="1" outlineLevel="3">
      <c r="A36" s="217" t="s">
        <v>755</v>
      </c>
      <c r="B36" s="216" t="s">
        <v>694</v>
      </c>
      <c r="C36" s="216" t="s">
        <v>679</v>
      </c>
      <c r="D36" s="216" t="s">
        <v>360</v>
      </c>
      <c r="E36" s="216" t="s">
        <v>213</v>
      </c>
      <c r="F36" s="216"/>
      <c r="G36" s="216"/>
      <c r="H36" s="216"/>
      <c r="I36" s="216"/>
      <c r="J36" s="214">
        <f>SUM(J37)</f>
        <v>304.7</v>
      </c>
      <c r="K36" s="214">
        <f>SUM(K37)</f>
        <v>304.7</v>
      </c>
      <c r="L36" s="214">
        <f>SUM(L37)</f>
        <v>0</v>
      </c>
      <c r="M36" s="214">
        <f>SUM(M37)</f>
        <v>304.7</v>
      </c>
      <c r="N36" s="214">
        <f>SUM(N37)</f>
        <v>0</v>
      </c>
      <c r="O36" s="214">
        <f>SUM(O37)</f>
        <v>304.7</v>
      </c>
      <c r="P36" s="214">
        <f>SUM(P37)</f>
        <v>0</v>
      </c>
      <c r="Q36" s="214">
        <f>SUM(Q37)</f>
        <v>208.7</v>
      </c>
      <c r="R36" s="214">
        <f>SUM(R37)</f>
        <v>355.1</v>
      </c>
    </row>
    <row r="37" spans="1:18" ht="47.25" outlineLevel="4">
      <c r="A37" s="217" t="s">
        <v>608</v>
      </c>
      <c r="B37" s="216" t="s">
        <v>694</v>
      </c>
      <c r="C37" s="216" t="s">
        <v>679</v>
      </c>
      <c r="D37" s="216" t="s">
        <v>360</v>
      </c>
      <c r="E37" s="216" t="s">
        <v>287</v>
      </c>
      <c r="F37" s="216"/>
      <c r="G37" s="216"/>
      <c r="H37" s="216"/>
      <c r="I37" s="216"/>
      <c r="J37" s="214">
        <v>304.7</v>
      </c>
      <c r="K37" s="214">
        <v>304.7</v>
      </c>
      <c r="L37" s="214">
        <v>0</v>
      </c>
      <c r="M37" s="214">
        <v>304.7</v>
      </c>
      <c r="N37" s="214">
        <v>0</v>
      </c>
      <c r="O37" s="214">
        <v>304.7</v>
      </c>
      <c r="P37" s="214">
        <v>0</v>
      </c>
      <c r="Q37" s="214">
        <v>208.7</v>
      </c>
      <c r="R37" s="214">
        <v>355.1</v>
      </c>
    </row>
    <row r="38" spans="1:18" ht="143.25" customHeight="1" outlineLevel="3">
      <c r="A38" s="217" t="s">
        <v>754</v>
      </c>
      <c r="B38" s="216" t="s">
        <v>694</v>
      </c>
      <c r="C38" s="216" t="s">
        <v>679</v>
      </c>
      <c r="D38" s="216" t="s">
        <v>358</v>
      </c>
      <c r="E38" s="216" t="s">
        <v>213</v>
      </c>
      <c r="F38" s="216"/>
      <c r="G38" s="216"/>
      <c r="H38" s="216"/>
      <c r="I38" s="216"/>
      <c r="J38" s="214">
        <f>SUM(J39)</f>
        <v>70</v>
      </c>
      <c r="K38" s="214">
        <f>SUM(K39)</f>
        <v>70</v>
      </c>
      <c r="L38" s="214">
        <f>SUM(L39)</f>
        <v>0</v>
      </c>
      <c r="M38" s="214">
        <f>SUM(M39)</f>
        <v>70</v>
      </c>
      <c r="N38" s="214">
        <f>SUM(N39)</f>
        <v>0</v>
      </c>
      <c r="O38" s="214">
        <f>SUM(O39)</f>
        <v>70</v>
      </c>
      <c r="P38" s="214">
        <f>SUM(P39)</f>
        <v>0</v>
      </c>
      <c r="Q38" s="214">
        <f>SUM(Q39)</f>
        <v>80</v>
      </c>
      <c r="R38" s="214">
        <f>SUM(R39)</f>
        <v>90</v>
      </c>
    </row>
    <row r="39" spans="1:18" ht="47.25" outlineLevel="4">
      <c r="A39" s="217" t="s">
        <v>608</v>
      </c>
      <c r="B39" s="216" t="s">
        <v>694</v>
      </c>
      <c r="C39" s="216" t="s">
        <v>679</v>
      </c>
      <c r="D39" s="216" t="s">
        <v>358</v>
      </c>
      <c r="E39" s="216" t="s">
        <v>287</v>
      </c>
      <c r="F39" s="216"/>
      <c r="G39" s="216"/>
      <c r="H39" s="216"/>
      <c r="I39" s="216"/>
      <c r="J39" s="214">
        <v>70</v>
      </c>
      <c r="K39" s="214">
        <v>70</v>
      </c>
      <c r="L39" s="214">
        <v>0</v>
      </c>
      <c r="M39" s="214">
        <v>70</v>
      </c>
      <c r="N39" s="214">
        <v>0</v>
      </c>
      <c r="O39" s="214">
        <v>70</v>
      </c>
      <c r="P39" s="214">
        <v>0</v>
      </c>
      <c r="Q39" s="214">
        <v>80</v>
      </c>
      <c r="R39" s="214">
        <v>90</v>
      </c>
    </row>
    <row r="40" spans="1:18" ht="141.75" outlineLevel="3">
      <c r="A40" s="217" t="s">
        <v>753</v>
      </c>
      <c r="B40" s="216" t="s">
        <v>694</v>
      </c>
      <c r="C40" s="216" t="s">
        <v>679</v>
      </c>
      <c r="D40" s="216" t="s">
        <v>356</v>
      </c>
      <c r="E40" s="216" t="s">
        <v>213</v>
      </c>
      <c r="F40" s="216"/>
      <c r="G40" s="216"/>
      <c r="H40" s="216"/>
      <c r="I40" s="216"/>
      <c r="J40" s="214">
        <f>SUM(J41)</f>
        <v>8</v>
      </c>
      <c r="K40" s="214">
        <f>SUM(K41)</f>
        <v>8</v>
      </c>
      <c r="L40" s="214">
        <f>SUM(L41)</f>
        <v>0</v>
      </c>
      <c r="M40" s="214">
        <f>SUM(M41)</f>
        <v>8</v>
      </c>
      <c r="N40" s="214">
        <f>SUM(N41)</f>
        <v>0</v>
      </c>
      <c r="O40" s="214">
        <f>SUM(O41)</f>
        <v>8</v>
      </c>
      <c r="P40" s="214">
        <f>SUM(P41)</f>
        <v>0</v>
      </c>
      <c r="Q40" s="214">
        <f>SUM(Q41)</f>
        <v>7</v>
      </c>
      <c r="R40" s="214">
        <f>SUM(R41)</f>
        <v>56.8</v>
      </c>
    </row>
    <row r="41" spans="1:18" ht="47.25" outlineLevel="4">
      <c r="A41" s="217" t="s">
        <v>608</v>
      </c>
      <c r="B41" s="216" t="s">
        <v>694</v>
      </c>
      <c r="C41" s="216" t="s">
        <v>679</v>
      </c>
      <c r="D41" s="216" t="s">
        <v>356</v>
      </c>
      <c r="E41" s="216" t="s">
        <v>287</v>
      </c>
      <c r="F41" s="216"/>
      <c r="G41" s="216"/>
      <c r="H41" s="216"/>
      <c r="I41" s="216"/>
      <c r="J41" s="214">
        <v>8</v>
      </c>
      <c r="K41" s="214">
        <v>8</v>
      </c>
      <c r="L41" s="214">
        <v>0</v>
      </c>
      <c r="M41" s="214">
        <v>8</v>
      </c>
      <c r="N41" s="214">
        <v>0</v>
      </c>
      <c r="O41" s="214">
        <v>8</v>
      </c>
      <c r="P41" s="214">
        <v>0</v>
      </c>
      <c r="Q41" s="214">
        <v>7</v>
      </c>
      <c r="R41" s="214">
        <v>56.8</v>
      </c>
    </row>
    <row r="42" spans="1:18" ht="110.25" customHeight="1" outlineLevel="3">
      <c r="A42" s="217" t="s">
        <v>752</v>
      </c>
      <c r="B42" s="216" t="s">
        <v>694</v>
      </c>
      <c r="C42" s="216" t="s">
        <v>679</v>
      </c>
      <c r="D42" s="216" t="s">
        <v>344</v>
      </c>
      <c r="E42" s="216" t="s">
        <v>213</v>
      </c>
      <c r="F42" s="216"/>
      <c r="G42" s="216"/>
      <c r="H42" s="216"/>
      <c r="I42" s="216"/>
      <c r="J42" s="214">
        <f>SUM(J43)</f>
        <v>20</v>
      </c>
      <c r="K42" s="214">
        <f>SUM(K43)</f>
        <v>20</v>
      </c>
      <c r="L42" s="214">
        <f>SUM(L43)</f>
        <v>0</v>
      </c>
      <c r="M42" s="214">
        <f>SUM(M43)</f>
        <v>20</v>
      </c>
      <c r="N42" s="214">
        <f>SUM(N43)</f>
        <v>0</v>
      </c>
      <c r="O42" s="214">
        <f>SUM(O43)</f>
        <v>20</v>
      </c>
      <c r="P42" s="214">
        <f>SUM(P43)</f>
        <v>0</v>
      </c>
      <c r="Q42" s="214">
        <f>SUM(Q43)</f>
        <v>15</v>
      </c>
      <c r="R42" s="214">
        <f>SUM(R43)</f>
        <v>20</v>
      </c>
    </row>
    <row r="43" spans="1:18" ht="47.25" outlineLevel="4">
      <c r="A43" s="217" t="s">
        <v>608</v>
      </c>
      <c r="B43" s="216" t="s">
        <v>694</v>
      </c>
      <c r="C43" s="216" t="s">
        <v>679</v>
      </c>
      <c r="D43" s="216" t="s">
        <v>344</v>
      </c>
      <c r="E43" s="216" t="s">
        <v>287</v>
      </c>
      <c r="F43" s="216"/>
      <c r="G43" s="216"/>
      <c r="H43" s="216"/>
      <c r="I43" s="216"/>
      <c r="J43" s="214">
        <v>20</v>
      </c>
      <c r="K43" s="214">
        <v>20</v>
      </c>
      <c r="L43" s="214">
        <v>0</v>
      </c>
      <c r="M43" s="214">
        <v>20</v>
      </c>
      <c r="N43" s="214">
        <v>0</v>
      </c>
      <c r="O43" s="214">
        <v>20</v>
      </c>
      <c r="P43" s="214">
        <v>0</v>
      </c>
      <c r="Q43" s="214">
        <v>15</v>
      </c>
      <c r="R43" s="214">
        <v>20</v>
      </c>
    </row>
    <row r="44" spans="1:18" ht="111.75" customHeight="1" outlineLevel="3">
      <c r="A44" s="217" t="s">
        <v>751</v>
      </c>
      <c r="B44" s="216" t="s">
        <v>694</v>
      </c>
      <c r="C44" s="216" t="s">
        <v>679</v>
      </c>
      <c r="D44" s="216" t="s">
        <v>342</v>
      </c>
      <c r="E44" s="216" t="s">
        <v>213</v>
      </c>
      <c r="F44" s="216"/>
      <c r="G44" s="216"/>
      <c r="H44" s="216"/>
      <c r="I44" s="216"/>
      <c r="J44" s="214">
        <f>SUM(J45)</f>
        <v>51.7</v>
      </c>
      <c r="K44" s="214">
        <f>SUM(K45)</f>
        <v>51.7</v>
      </c>
      <c r="L44" s="214">
        <f>SUM(L45)</f>
        <v>0</v>
      </c>
      <c r="M44" s="214">
        <f>SUM(M45)</f>
        <v>51.7</v>
      </c>
      <c r="N44" s="214">
        <f>SUM(N45)</f>
        <v>0</v>
      </c>
      <c r="O44" s="214">
        <f>SUM(O45)</f>
        <v>51.7</v>
      </c>
      <c r="P44" s="214">
        <f>SUM(P45)</f>
        <v>0</v>
      </c>
      <c r="Q44" s="214">
        <f>SUM(Q45)</f>
        <v>36</v>
      </c>
      <c r="R44" s="214">
        <f>SUM(R45)</f>
        <v>38</v>
      </c>
    </row>
    <row r="45" spans="1:18" ht="47.25" outlineLevel="4">
      <c r="A45" s="217" t="s">
        <v>608</v>
      </c>
      <c r="B45" s="216" t="s">
        <v>694</v>
      </c>
      <c r="C45" s="216" t="s">
        <v>679</v>
      </c>
      <c r="D45" s="216" t="s">
        <v>342</v>
      </c>
      <c r="E45" s="216" t="s">
        <v>287</v>
      </c>
      <c r="F45" s="216"/>
      <c r="G45" s="216"/>
      <c r="H45" s="216"/>
      <c r="I45" s="216"/>
      <c r="J45" s="214">
        <v>51.7</v>
      </c>
      <c r="K45" s="214">
        <v>51.7</v>
      </c>
      <c r="L45" s="214">
        <v>0</v>
      </c>
      <c r="M45" s="214">
        <v>51.7</v>
      </c>
      <c r="N45" s="214">
        <v>0</v>
      </c>
      <c r="O45" s="214">
        <v>51.7</v>
      </c>
      <c r="P45" s="214">
        <v>0</v>
      </c>
      <c r="Q45" s="214">
        <v>36</v>
      </c>
      <c r="R45" s="214">
        <v>38</v>
      </c>
    </row>
    <row r="46" spans="1:18" ht="192.75" customHeight="1" outlineLevel="3">
      <c r="A46" s="217" t="s">
        <v>750</v>
      </c>
      <c r="B46" s="216" t="s">
        <v>694</v>
      </c>
      <c r="C46" s="216" t="s">
        <v>679</v>
      </c>
      <c r="D46" s="216" t="s">
        <v>330</v>
      </c>
      <c r="E46" s="216" t="s">
        <v>213</v>
      </c>
      <c r="F46" s="216"/>
      <c r="G46" s="216"/>
      <c r="H46" s="216"/>
      <c r="I46" s="216"/>
      <c r="J46" s="214">
        <f>SUM(J47)</f>
        <v>195</v>
      </c>
      <c r="K46" s="214">
        <f>SUM(K47)</f>
        <v>195</v>
      </c>
      <c r="L46" s="214">
        <f>SUM(L47)</f>
        <v>0</v>
      </c>
      <c r="M46" s="214">
        <f>SUM(M47)</f>
        <v>195</v>
      </c>
      <c r="N46" s="214">
        <f>SUM(N47)</f>
        <v>0</v>
      </c>
      <c r="O46" s="214">
        <f>SUM(O47)</f>
        <v>195</v>
      </c>
      <c r="P46" s="214">
        <f>SUM(P47)</f>
        <v>0</v>
      </c>
      <c r="Q46" s="214">
        <f>SUM(Q47)</f>
        <v>195</v>
      </c>
      <c r="R46" s="214">
        <f>SUM(R47)</f>
        <v>194.5</v>
      </c>
    </row>
    <row r="47" spans="1:18" ht="47.25" outlineLevel="4">
      <c r="A47" s="217" t="s">
        <v>608</v>
      </c>
      <c r="B47" s="216" t="s">
        <v>694</v>
      </c>
      <c r="C47" s="216" t="s">
        <v>679</v>
      </c>
      <c r="D47" s="216" t="s">
        <v>330</v>
      </c>
      <c r="E47" s="216" t="s">
        <v>287</v>
      </c>
      <c r="F47" s="216"/>
      <c r="G47" s="216"/>
      <c r="H47" s="216"/>
      <c r="I47" s="216"/>
      <c r="J47" s="214">
        <v>195</v>
      </c>
      <c r="K47" s="214">
        <v>195</v>
      </c>
      <c r="L47" s="214">
        <v>0</v>
      </c>
      <c r="M47" s="214">
        <v>195</v>
      </c>
      <c r="N47" s="214">
        <v>0</v>
      </c>
      <c r="O47" s="214">
        <v>195</v>
      </c>
      <c r="P47" s="214">
        <v>0</v>
      </c>
      <c r="Q47" s="214">
        <v>195</v>
      </c>
      <c r="R47" s="214">
        <v>194.5</v>
      </c>
    </row>
    <row r="48" spans="1:18" ht="173.25" outlineLevel="3">
      <c r="A48" s="217" t="s">
        <v>749</v>
      </c>
      <c r="B48" s="216" t="s">
        <v>694</v>
      </c>
      <c r="C48" s="216" t="s">
        <v>679</v>
      </c>
      <c r="D48" s="216" t="s">
        <v>314</v>
      </c>
      <c r="E48" s="216" t="s">
        <v>213</v>
      </c>
      <c r="F48" s="216"/>
      <c r="G48" s="216"/>
      <c r="H48" s="216"/>
      <c r="I48" s="216"/>
      <c r="J48" s="214">
        <f>SUM(J49)</f>
        <v>7</v>
      </c>
      <c r="K48" s="214">
        <f>SUM(K49)</f>
        <v>7</v>
      </c>
      <c r="L48" s="214">
        <f>SUM(L49)</f>
        <v>0</v>
      </c>
      <c r="M48" s="214">
        <f>SUM(M49)</f>
        <v>7</v>
      </c>
      <c r="N48" s="214">
        <f>SUM(N49)</f>
        <v>0</v>
      </c>
      <c r="O48" s="214">
        <f>SUM(O49)</f>
        <v>7</v>
      </c>
      <c r="P48" s="214">
        <f>SUM(P49)</f>
        <v>0</v>
      </c>
      <c r="Q48" s="214">
        <f>SUM(Q49)</f>
        <v>7</v>
      </c>
      <c r="R48" s="214">
        <f>SUM(R49)</f>
        <v>7</v>
      </c>
    </row>
    <row r="49" spans="1:18" ht="47.25" outlineLevel="4">
      <c r="A49" s="217" t="s">
        <v>608</v>
      </c>
      <c r="B49" s="216" t="s">
        <v>694</v>
      </c>
      <c r="C49" s="216" t="s">
        <v>679</v>
      </c>
      <c r="D49" s="216" t="s">
        <v>314</v>
      </c>
      <c r="E49" s="216" t="s">
        <v>287</v>
      </c>
      <c r="F49" s="216"/>
      <c r="G49" s="216"/>
      <c r="H49" s="216"/>
      <c r="I49" s="216"/>
      <c r="J49" s="214">
        <v>7</v>
      </c>
      <c r="K49" s="214">
        <v>7</v>
      </c>
      <c r="L49" s="214">
        <v>0</v>
      </c>
      <c r="M49" s="214">
        <v>7</v>
      </c>
      <c r="N49" s="214">
        <v>0</v>
      </c>
      <c r="O49" s="214">
        <v>7</v>
      </c>
      <c r="P49" s="214">
        <v>0</v>
      </c>
      <c r="Q49" s="214">
        <v>7</v>
      </c>
      <c r="R49" s="214">
        <v>7</v>
      </c>
    </row>
    <row r="50" spans="1:18" ht="141.75" outlineLevel="3">
      <c r="A50" s="217" t="s">
        <v>748</v>
      </c>
      <c r="B50" s="216" t="s">
        <v>694</v>
      </c>
      <c r="C50" s="216" t="s">
        <v>679</v>
      </c>
      <c r="D50" s="216" t="s">
        <v>302</v>
      </c>
      <c r="E50" s="216" t="s">
        <v>213</v>
      </c>
      <c r="F50" s="216"/>
      <c r="G50" s="216"/>
      <c r="H50" s="216"/>
      <c r="I50" s="216"/>
      <c r="J50" s="214">
        <f>SUM(J51)</f>
        <v>60</v>
      </c>
      <c r="K50" s="214">
        <f>SUM(K51)</f>
        <v>60</v>
      </c>
      <c r="L50" s="214">
        <f>SUM(L51)</f>
        <v>0</v>
      </c>
      <c r="M50" s="214">
        <f>SUM(M51)</f>
        <v>60</v>
      </c>
      <c r="N50" s="214">
        <f>SUM(N51)</f>
        <v>0</v>
      </c>
      <c r="O50" s="214">
        <f>SUM(O51)</f>
        <v>60</v>
      </c>
      <c r="P50" s="214">
        <f>SUM(P51)</f>
        <v>0</v>
      </c>
      <c r="Q50" s="214">
        <f>SUM(Q51)</f>
        <v>70</v>
      </c>
      <c r="R50" s="214">
        <f>SUM(R51)</f>
        <v>50</v>
      </c>
    </row>
    <row r="51" spans="1:18" ht="47.25" outlineLevel="4">
      <c r="A51" s="217" t="s">
        <v>608</v>
      </c>
      <c r="B51" s="216" t="s">
        <v>694</v>
      </c>
      <c r="C51" s="216" t="s">
        <v>679</v>
      </c>
      <c r="D51" s="216" t="s">
        <v>302</v>
      </c>
      <c r="E51" s="216" t="s">
        <v>287</v>
      </c>
      <c r="F51" s="216"/>
      <c r="G51" s="216"/>
      <c r="H51" s="216"/>
      <c r="I51" s="216"/>
      <c r="J51" s="214">
        <v>60</v>
      </c>
      <c r="K51" s="214">
        <v>60</v>
      </c>
      <c r="L51" s="214">
        <v>0</v>
      </c>
      <c r="M51" s="214">
        <v>60</v>
      </c>
      <c r="N51" s="214">
        <v>0</v>
      </c>
      <c r="O51" s="214">
        <v>60</v>
      </c>
      <c r="P51" s="214">
        <v>0</v>
      </c>
      <c r="Q51" s="214">
        <v>70</v>
      </c>
      <c r="R51" s="214">
        <v>50</v>
      </c>
    </row>
    <row r="52" spans="1:18" ht="63" outlineLevel="1">
      <c r="A52" s="221" t="s">
        <v>747</v>
      </c>
      <c r="B52" s="220" t="s">
        <v>694</v>
      </c>
      <c r="C52" s="220" t="s">
        <v>746</v>
      </c>
      <c r="D52" s="220" t="s">
        <v>611</v>
      </c>
      <c r="E52" s="220" t="s">
        <v>213</v>
      </c>
      <c r="F52" s="216"/>
      <c r="G52" s="216"/>
      <c r="H52" s="216"/>
      <c r="I52" s="216"/>
      <c r="J52" s="218">
        <v>175</v>
      </c>
      <c r="K52" s="218">
        <v>175</v>
      </c>
      <c r="L52" s="218">
        <v>0</v>
      </c>
      <c r="M52" s="218">
        <v>175</v>
      </c>
      <c r="N52" s="218">
        <v>0</v>
      </c>
      <c r="O52" s="218">
        <v>175</v>
      </c>
      <c r="P52" s="218">
        <v>0</v>
      </c>
      <c r="Q52" s="218">
        <v>175</v>
      </c>
      <c r="R52" s="218">
        <v>175</v>
      </c>
    </row>
    <row r="53" spans="1:18" ht="47.25" outlineLevel="2">
      <c r="A53" s="221" t="s">
        <v>745</v>
      </c>
      <c r="B53" s="220" t="s">
        <v>694</v>
      </c>
      <c r="C53" s="220" t="s">
        <v>740</v>
      </c>
      <c r="D53" s="220" t="s">
        <v>611</v>
      </c>
      <c r="E53" s="220" t="s">
        <v>213</v>
      </c>
      <c r="F53" s="216"/>
      <c r="G53" s="216"/>
      <c r="H53" s="216"/>
      <c r="I53" s="216"/>
      <c r="J53" s="218">
        <f>SUM(J54,J56,J58,J60)</f>
        <v>175</v>
      </c>
      <c r="K53" s="218">
        <f>SUM(K54,K56,K58,K60)</f>
        <v>175</v>
      </c>
      <c r="L53" s="218">
        <f>SUM(L54,L56,L58,L60)</f>
        <v>0</v>
      </c>
      <c r="M53" s="218">
        <f>SUM(M54,M56,M58,M60)</f>
        <v>175</v>
      </c>
      <c r="N53" s="218">
        <f>SUM(N54,N56,N58,N60)</f>
        <v>0</v>
      </c>
      <c r="O53" s="218">
        <f>SUM(O54,O56,O58,O60)</f>
        <v>175</v>
      </c>
      <c r="P53" s="218">
        <f>SUM(P54,P56,P58,P60)</f>
        <v>0</v>
      </c>
      <c r="Q53" s="218">
        <f>SUM(Q54,Q56,Q58,Q60)</f>
        <v>175</v>
      </c>
      <c r="R53" s="218">
        <f>SUM(R54,R56,R58,R60)</f>
        <v>175</v>
      </c>
    </row>
    <row r="54" spans="1:18" ht="159.75" customHeight="1" outlineLevel="3">
      <c r="A54" s="217" t="s">
        <v>744</v>
      </c>
      <c r="B54" s="216" t="s">
        <v>694</v>
      </c>
      <c r="C54" s="216" t="s">
        <v>740</v>
      </c>
      <c r="D54" s="216" t="s">
        <v>476</v>
      </c>
      <c r="E54" s="216" t="s">
        <v>213</v>
      </c>
      <c r="F54" s="216"/>
      <c r="G54" s="216"/>
      <c r="H54" s="216"/>
      <c r="I54" s="216"/>
      <c r="J54" s="214">
        <f>SUM(J55)</f>
        <v>2</v>
      </c>
      <c r="K54" s="214">
        <f>SUM(K55)</f>
        <v>2</v>
      </c>
      <c r="L54" s="214">
        <f>SUM(L55)</f>
        <v>0</v>
      </c>
      <c r="M54" s="214">
        <f>SUM(M55)</f>
        <v>2</v>
      </c>
      <c r="N54" s="214">
        <f>SUM(N55)</f>
        <v>0</v>
      </c>
      <c r="O54" s="214">
        <f>SUM(O55)</f>
        <v>2</v>
      </c>
      <c r="P54" s="214">
        <f>SUM(P55)</f>
        <v>0</v>
      </c>
      <c r="Q54" s="214">
        <f>SUM(Q55)</f>
        <v>2</v>
      </c>
      <c r="R54" s="214">
        <f>SUM(R55)</f>
        <v>2</v>
      </c>
    </row>
    <row r="55" spans="1:18" ht="47.25" outlineLevel="4">
      <c r="A55" s="217" t="s">
        <v>608</v>
      </c>
      <c r="B55" s="216" t="s">
        <v>694</v>
      </c>
      <c r="C55" s="216" t="s">
        <v>740</v>
      </c>
      <c r="D55" s="216" t="s">
        <v>476</v>
      </c>
      <c r="E55" s="216" t="s">
        <v>287</v>
      </c>
      <c r="F55" s="216"/>
      <c r="G55" s="216"/>
      <c r="H55" s="216"/>
      <c r="I55" s="216"/>
      <c r="J55" s="214">
        <v>2</v>
      </c>
      <c r="K55" s="214">
        <v>2</v>
      </c>
      <c r="L55" s="214">
        <v>0</v>
      </c>
      <c r="M55" s="214">
        <v>2</v>
      </c>
      <c r="N55" s="214">
        <v>0</v>
      </c>
      <c r="O55" s="214">
        <v>2</v>
      </c>
      <c r="P55" s="214">
        <v>0</v>
      </c>
      <c r="Q55" s="214">
        <v>2</v>
      </c>
      <c r="R55" s="214">
        <v>2</v>
      </c>
    </row>
    <row r="56" spans="1:18" ht="192" customHeight="1" outlineLevel="3">
      <c r="A56" s="217" t="s">
        <v>743</v>
      </c>
      <c r="B56" s="216" t="s">
        <v>694</v>
      </c>
      <c r="C56" s="216" t="s">
        <v>740</v>
      </c>
      <c r="D56" s="216" t="s">
        <v>474</v>
      </c>
      <c r="E56" s="216" t="s">
        <v>213</v>
      </c>
      <c r="F56" s="216"/>
      <c r="G56" s="216"/>
      <c r="H56" s="216"/>
      <c r="I56" s="216"/>
      <c r="J56" s="214">
        <f>SUM(J57)</f>
        <v>3</v>
      </c>
      <c r="K56" s="214">
        <f>SUM(K57)</f>
        <v>3</v>
      </c>
      <c r="L56" s="214">
        <f>SUM(L57)</f>
        <v>0</v>
      </c>
      <c r="M56" s="214">
        <f>SUM(M57)</f>
        <v>3</v>
      </c>
      <c r="N56" s="214">
        <f>SUM(N57)</f>
        <v>0</v>
      </c>
      <c r="O56" s="214">
        <f>SUM(O57)</f>
        <v>3</v>
      </c>
      <c r="P56" s="214">
        <f>SUM(P57)</f>
        <v>0</v>
      </c>
      <c r="Q56" s="214">
        <f>SUM(Q57)</f>
        <v>3</v>
      </c>
      <c r="R56" s="214">
        <f>SUM(R57)</f>
        <v>3</v>
      </c>
    </row>
    <row r="57" spans="1:18" ht="47.25" outlineLevel="4">
      <c r="A57" s="217" t="s">
        <v>608</v>
      </c>
      <c r="B57" s="216" t="s">
        <v>694</v>
      </c>
      <c r="C57" s="216" t="s">
        <v>740</v>
      </c>
      <c r="D57" s="216" t="s">
        <v>474</v>
      </c>
      <c r="E57" s="216" t="s">
        <v>287</v>
      </c>
      <c r="F57" s="216"/>
      <c r="G57" s="216"/>
      <c r="H57" s="216"/>
      <c r="I57" s="216"/>
      <c r="J57" s="214">
        <v>3</v>
      </c>
      <c r="K57" s="214">
        <v>3</v>
      </c>
      <c r="L57" s="214">
        <v>0</v>
      </c>
      <c r="M57" s="214">
        <v>3</v>
      </c>
      <c r="N57" s="214">
        <v>0</v>
      </c>
      <c r="O57" s="214">
        <v>3</v>
      </c>
      <c r="P57" s="214">
        <v>0</v>
      </c>
      <c r="Q57" s="214">
        <v>3</v>
      </c>
      <c r="R57" s="214">
        <v>3</v>
      </c>
    </row>
    <row r="58" spans="1:18" ht="157.5" outlineLevel="3">
      <c r="A58" s="217" t="s">
        <v>742</v>
      </c>
      <c r="B58" s="216" t="s">
        <v>694</v>
      </c>
      <c r="C58" s="216" t="s">
        <v>740</v>
      </c>
      <c r="D58" s="216" t="s">
        <v>472</v>
      </c>
      <c r="E58" s="216" t="s">
        <v>213</v>
      </c>
      <c r="F58" s="216"/>
      <c r="G58" s="216"/>
      <c r="H58" s="216"/>
      <c r="I58" s="216"/>
      <c r="J58" s="214">
        <f>SUM(J59)</f>
        <v>30</v>
      </c>
      <c r="K58" s="214">
        <f>SUM(K59)</f>
        <v>30</v>
      </c>
      <c r="L58" s="214">
        <f>SUM(L59)</f>
        <v>0</v>
      </c>
      <c r="M58" s="214">
        <f>SUM(M59)</f>
        <v>30</v>
      </c>
      <c r="N58" s="214">
        <f>SUM(N59)</f>
        <v>0</v>
      </c>
      <c r="O58" s="214">
        <f>SUM(O59)</f>
        <v>30</v>
      </c>
      <c r="P58" s="214">
        <f>SUM(P59)</f>
        <v>0</v>
      </c>
      <c r="Q58" s="214">
        <f>SUM(Q59)</f>
        <v>30</v>
      </c>
      <c r="R58" s="214">
        <f>SUM(R59)</f>
        <v>30</v>
      </c>
    </row>
    <row r="59" spans="1:18" ht="47.25" outlineLevel="4">
      <c r="A59" s="217" t="s">
        <v>608</v>
      </c>
      <c r="B59" s="216" t="s">
        <v>694</v>
      </c>
      <c r="C59" s="216" t="s">
        <v>740</v>
      </c>
      <c r="D59" s="216" t="s">
        <v>472</v>
      </c>
      <c r="E59" s="216" t="s">
        <v>287</v>
      </c>
      <c r="F59" s="216"/>
      <c r="G59" s="216"/>
      <c r="H59" s="216"/>
      <c r="I59" s="216"/>
      <c r="J59" s="214">
        <v>30</v>
      </c>
      <c r="K59" s="214">
        <v>30</v>
      </c>
      <c r="L59" s="214">
        <v>0</v>
      </c>
      <c r="M59" s="214">
        <v>30</v>
      </c>
      <c r="N59" s="214">
        <v>0</v>
      </c>
      <c r="O59" s="214">
        <v>30</v>
      </c>
      <c r="P59" s="214">
        <v>0</v>
      </c>
      <c r="Q59" s="214">
        <v>30</v>
      </c>
      <c r="R59" s="214">
        <v>30</v>
      </c>
    </row>
    <row r="60" spans="1:18" ht="173.25" outlineLevel="3">
      <c r="A60" s="217" t="s">
        <v>741</v>
      </c>
      <c r="B60" s="216" t="s">
        <v>694</v>
      </c>
      <c r="C60" s="216" t="s">
        <v>740</v>
      </c>
      <c r="D60" s="216" t="s">
        <v>470</v>
      </c>
      <c r="E60" s="216" t="s">
        <v>213</v>
      </c>
      <c r="F60" s="216"/>
      <c r="G60" s="216"/>
      <c r="H60" s="216"/>
      <c r="I60" s="216"/>
      <c r="J60" s="214">
        <f>SUM(J61)</f>
        <v>140</v>
      </c>
      <c r="K60" s="214">
        <f>SUM(K61)</f>
        <v>140</v>
      </c>
      <c r="L60" s="214">
        <f>SUM(L61)</f>
        <v>0</v>
      </c>
      <c r="M60" s="214">
        <f>SUM(M61)</f>
        <v>140</v>
      </c>
      <c r="N60" s="214">
        <f>SUM(N61)</f>
        <v>0</v>
      </c>
      <c r="O60" s="214">
        <f>SUM(O61)</f>
        <v>140</v>
      </c>
      <c r="P60" s="214">
        <f>SUM(P61)</f>
        <v>0</v>
      </c>
      <c r="Q60" s="214">
        <f>SUM(Q61)</f>
        <v>140</v>
      </c>
      <c r="R60" s="214">
        <f>SUM(R61)</f>
        <v>140</v>
      </c>
    </row>
    <row r="61" spans="1:18" ht="47.25" outlineLevel="4">
      <c r="A61" s="217" t="s">
        <v>608</v>
      </c>
      <c r="B61" s="216" t="s">
        <v>694</v>
      </c>
      <c r="C61" s="216" t="s">
        <v>740</v>
      </c>
      <c r="D61" s="216" t="s">
        <v>470</v>
      </c>
      <c r="E61" s="216" t="s">
        <v>287</v>
      </c>
      <c r="F61" s="216"/>
      <c r="G61" s="216"/>
      <c r="H61" s="216"/>
      <c r="I61" s="216"/>
      <c r="J61" s="214">
        <v>140</v>
      </c>
      <c r="K61" s="214">
        <v>140</v>
      </c>
      <c r="L61" s="214">
        <v>0</v>
      </c>
      <c r="M61" s="214">
        <v>140</v>
      </c>
      <c r="N61" s="214">
        <v>0</v>
      </c>
      <c r="O61" s="214">
        <v>140</v>
      </c>
      <c r="P61" s="214">
        <v>0</v>
      </c>
      <c r="Q61" s="214">
        <v>140</v>
      </c>
      <c r="R61" s="214">
        <v>140</v>
      </c>
    </row>
    <row r="62" spans="1:18" ht="30.75" customHeight="1" outlineLevel="1">
      <c r="A62" s="221" t="s">
        <v>614</v>
      </c>
      <c r="B62" s="220" t="s">
        <v>694</v>
      </c>
      <c r="C62" s="220" t="s">
        <v>613</v>
      </c>
      <c r="D62" s="220" t="s">
        <v>611</v>
      </c>
      <c r="E62" s="220" t="s">
        <v>213</v>
      </c>
      <c r="F62" s="216"/>
      <c r="G62" s="216"/>
      <c r="H62" s="216"/>
      <c r="I62" s="216"/>
      <c r="J62" s="218">
        <f>SUM(J63,J68,J71,J78)</f>
        <v>6669.700000000001</v>
      </c>
      <c r="K62" s="218">
        <f>SUM(K63,K68,K71,K78)</f>
        <v>6819.700000000001</v>
      </c>
      <c r="L62" s="218">
        <f>SUM(L63,L68,L71,L78)</f>
        <v>0</v>
      </c>
      <c r="M62" s="218">
        <f>SUM(M63,M68,M71,M78)</f>
        <v>6819.700000000001</v>
      </c>
      <c r="N62" s="218">
        <f>SUM(N63,N68,N71,N78)</f>
        <v>0</v>
      </c>
      <c r="O62" s="218">
        <f>SUM(O63,O68,O71,O78)</f>
        <v>6819.700000000001</v>
      </c>
      <c r="P62" s="218">
        <f>SUM(P63,P68,P71,P78)</f>
        <v>0</v>
      </c>
      <c r="Q62" s="218">
        <f>SUM(Q63,Q68,Q71,Q78)</f>
        <v>7125.8</v>
      </c>
      <c r="R62" s="218">
        <f>SUM(R63,R68,R71,R78)</f>
        <v>7706.3</v>
      </c>
    </row>
    <row r="63" spans="1:18" ht="31.5" outlineLevel="2">
      <c r="A63" s="221" t="s">
        <v>612</v>
      </c>
      <c r="B63" s="220" t="s">
        <v>694</v>
      </c>
      <c r="C63" s="220" t="s">
        <v>605</v>
      </c>
      <c r="D63" s="220" t="s">
        <v>611</v>
      </c>
      <c r="E63" s="220" t="s">
        <v>213</v>
      </c>
      <c r="F63" s="216"/>
      <c r="G63" s="216"/>
      <c r="H63" s="216"/>
      <c r="I63" s="216"/>
      <c r="J63" s="218">
        <f>SUM(J64,J66)</f>
        <v>83.3</v>
      </c>
      <c r="K63" s="218">
        <f>SUM(K64,K66)</f>
        <v>83.3</v>
      </c>
      <c r="L63" s="218">
        <f>SUM(L64,L66)</f>
        <v>0</v>
      </c>
      <c r="M63" s="218">
        <f>SUM(M64,M66)</f>
        <v>83.3</v>
      </c>
      <c r="N63" s="218">
        <f>SUM(N64,N66)</f>
        <v>0</v>
      </c>
      <c r="O63" s="218">
        <f>SUM(O64,O66)</f>
        <v>83.3</v>
      </c>
      <c r="P63" s="218">
        <f>SUM(P64,P66)</f>
        <v>0</v>
      </c>
      <c r="Q63" s="218">
        <f>SUM(Q64,Q66)</f>
        <v>64.7</v>
      </c>
      <c r="R63" s="218">
        <f>SUM(R64,R66)</f>
        <v>15</v>
      </c>
    </row>
    <row r="64" spans="1:18" ht="157.5" outlineLevel="3">
      <c r="A64" s="217" t="s">
        <v>739</v>
      </c>
      <c r="B64" s="216" t="s">
        <v>694</v>
      </c>
      <c r="C64" s="216" t="s">
        <v>605</v>
      </c>
      <c r="D64" s="216" t="s">
        <v>312</v>
      </c>
      <c r="E64" s="216" t="s">
        <v>213</v>
      </c>
      <c r="F64" s="216"/>
      <c r="G64" s="216"/>
      <c r="H64" s="216"/>
      <c r="I64" s="216"/>
      <c r="J64" s="214">
        <f>SUM(J65)</f>
        <v>28.5</v>
      </c>
      <c r="K64" s="214">
        <f>SUM(K65)</f>
        <v>28.5</v>
      </c>
      <c r="L64" s="214">
        <f>SUM(L65)</f>
        <v>0</v>
      </c>
      <c r="M64" s="214">
        <f>SUM(M65)</f>
        <v>28.5</v>
      </c>
      <c r="N64" s="214">
        <f>SUM(N65)</f>
        <v>0</v>
      </c>
      <c r="O64" s="214">
        <f>SUM(O65)</f>
        <v>28.5</v>
      </c>
      <c r="P64" s="214">
        <f>SUM(P65)</f>
        <v>0</v>
      </c>
      <c r="Q64" s="214">
        <f>SUM(Q65)</f>
        <v>28.5</v>
      </c>
      <c r="R64" s="214">
        <f>SUM(R65)</f>
        <v>15</v>
      </c>
    </row>
    <row r="65" spans="1:18" ht="47.25" outlineLevel="4">
      <c r="A65" s="217" t="s">
        <v>608</v>
      </c>
      <c r="B65" s="216" t="s">
        <v>694</v>
      </c>
      <c r="C65" s="216" t="s">
        <v>605</v>
      </c>
      <c r="D65" s="216" t="s">
        <v>312</v>
      </c>
      <c r="E65" s="216" t="s">
        <v>287</v>
      </c>
      <c r="F65" s="216"/>
      <c r="G65" s="216"/>
      <c r="H65" s="216"/>
      <c r="I65" s="216"/>
      <c r="J65" s="214">
        <v>28.5</v>
      </c>
      <c r="K65" s="214">
        <v>28.5</v>
      </c>
      <c r="L65" s="214">
        <v>0</v>
      </c>
      <c r="M65" s="214">
        <v>28.5</v>
      </c>
      <c r="N65" s="214">
        <v>0</v>
      </c>
      <c r="O65" s="214">
        <v>28.5</v>
      </c>
      <c r="P65" s="214">
        <v>0</v>
      </c>
      <c r="Q65" s="214">
        <v>28.5</v>
      </c>
      <c r="R65" s="214">
        <v>15</v>
      </c>
    </row>
    <row r="66" spans="1:18" ht="173.25" outlineLevel="3">
      <c r="A66" s="217" t="s">
        <v>738</v>
      </c>
      <c r="B66" s="216" t="s">
        <v>694</v>
      </c>
      <c r="C66" s="216" t="s">
        <v>605</v>
      </c>
      <c r="D66" s="216" t="s">
        <v>310</v>
      </c>
      <c r="E66" s="216" t="s">
        <v>213</v>
      </c>
      <c r="F66" s="216"/>
      <c r="G66" s="216"/>
      <c r="H66" s="216"/>
      <c r="I66" s="216"/>
      <c r="J66" s="214">
        <f>SUM(J67)</f>
        <v>54.8</v>
      </c>
      <c r="K66" s="214">
        <f>SUM(K67)</f>
        <v>54.8</v>
      </c>
      <c r="L66" s="214">
        <f>SUM(L67)</f>
        <v>0</v>
      </c>
      <c r="M66" s="214">
        <f>SUM(M67)</f>
        <v>54.8</v>
      </c>
      <c r="N66" s="214">
        <f>SUM(N67)</f>
        <v>0</v>
      </c>
      <c r="O66" s="214">
        <f>SUM(O67)</f>
        <v>54.8</v>
      </c>
      <c r="P66" s="214">
        <f>SUM(P67)</f>
        <v>0</v>
      </c>
      <c r="Q66" s="214">
        <f>SUM(Q67)</f>
        <v>36.2</v>
      </c>
      <c r="R66" s="214">
        <f>SUM(R67)</f>
        <v>0</v>
      </c>
    </row>
    <row r="67" spans="1:18" ht="47.25" outlineLevel="4">
      <c r="A67" s="217" t="s">
        <v>608</v>
      </c>
      <c r="B67" s="216" t="s">
        <v>694</v>
      </c>
      <c r="C67" s="216" t="s">
        <v>605</v>
      </c>
      <c r="D67" s="216" t="s">
        <v>310</v>
      </c>
      <c r="E67" s="216" t="s">
        <v>287</v>
      </c>
      <c r="F67" s="216"/>
      <c r="G67" s="216"/>
      <c r="H67" s="216"/>
      <c r="I67" s="216"/>
      <c r="J67" s="214">
        <v>54.8</v>
      </c>
      <c r="K67" s="214">
        <v>54.8</v>
      </c>
      <c r="L67" s="214">
        <v>0</v>
      </c>
      <c r="M67" s="214">
        <v>54.8</v>
      </c>
      <c r="N67" s="214">
        <v>0</v>
      </c>
      <c r="O67" s="214">
        <v>54.8</v>
      </c>
      <c r="P67" s="214">
        <v>0</v>
      </c>
      <c r="Q67" s="214">
        <v>36.2</v>
      </c>
      <c r="R67" s="214">
        <v>0</v>
      </c>
    </row>
    <row r="68" spans="1:18" ht="15.75" outlineLevel="2">
      <c r="A68" s="221" t="s">
        <v>737</v>
      </c>
      <c r="B68" s="220" t="s">
        <v>694</v>
      </c>
      <c r="C68" s="220" t="s">
        <v>735</v>
      </c>
      <c r="D68" s="220" t="s">
        <v>611</v>
      </c>
      <c r="E68" s="220" t="s">
        <v>213</v>
      </c>
      <c r="F68" s="216"/>
      <c r="G68" s="216"/>
      <c r="H68" s="216"/>
      <c r="I68" s="216"/>
      <c r="J68" s="218">
        <f>SUM(J69)</f>
        <v>1000</v>
      </c>
      <c r="K68" s="218">
        <f>SUM(K69)</f>
        <v>1000</v>
      </c>
      <c r="L68" s="218">
        <f>SUM(L69)</f>
        <v>0</v>
      </c>
      <c r="M68" s="218">
        <f>SUM(M69)</f>
        <v>1000</v>
      </c>
      <c r="N68" s="218">
        <f>SUM(N69)</f>
        <v>0</v>
      </c>
      <c r="O68" s="218">
        <f>SUM(O69)</f>
        <v>1000</v>
      </c>
      <c r="P68" s="218">
        <f>SUM(P69)</f>
        <v>0</v>
      </c>
      <c r="Q68" s="218">
        <f>SUM(Q69)</f>
        <v>1000</v>
      </c>
      <c r="R68" s="218">
        <f>SUM(R69)</f>
        <v>1000</v>
      </c>
    </row>
    <row r="69" spans="1:18" ht="220.5" outlineLevel="3">
      <c r="A69" s="217" t="s">
        <v>736</v>
      </c>
      <c r="B69" s="216" t="s">
        <v>694</v>
      </c>
      <c r="C69" s="216" t="s">
        <v>735</v>
      </c>
      <c r="D69" s="216" t="s">
        <v>396</v>
      </c>
      <c r="E69" s="216" t="s">
        <v>213</v>
      </c>
      <c r="F69" s="216"/>
      <c r="G69" s="216"/>
      <c r="H69" s="216"/>
      <c r="I69" s="216"/>
      <c r="J69" s="214">
        <f>SUM(J70)</f>
        <v>1000</v>
      </c>
      <c r="K69" s="214">
        <f>SUM(K70)</f>
        <v>1000</v>
      </c>
      <c r="L69" s="214">
        <f>SUM(L70)</f>
        <v>0</v>
      </c>
      <c r="M69" s="214">
        <f>SUM(M70)</f>
        <v>1000</v>
      </c>
      <c r="N69" s="214">
        <f>SUM(N70)</f>
        <v>0</v>
      </c>
      <c r="O69" s="214">
        <f>SUM(O70)</f>
        <v>1000</v>
      </c>
      <c r="P69" s="214">
        <f>SUM(P70)</f>
        <v>0</v>
      </c>
      <c r="Q69" s="214">
        <f>SUM(Q70)</f>
        <v>1000</v>
      </c>
      <c r="R69" s="214">
        <f>SUM(R70)</f>
        <v>1000</v>
      </c>
    </row>
    <row r="70" spans="1:18" ht="15.75" outlineLevel="4">
      <c r="A70" s="217" t="s">
        <v>607</v>
      </c>
      <c r="B70" s="216" t="s">
        <v>694</v>
      </c>
      <c r="C70" s="216" t="s">
        <v>735</v>
      </c>
      <c r="D70" s="216" t="s">
        <v>396</v>
      </c>
      <c r="E70" s="216" t="s">
        <v>332</v>
      </c>
      <c r="F70" s="216"/>
      <c r="G70" s="216"/>
      <c r="H70" s="216"/>
      <c r="I70" s="216"/>
      <c r="J70" s="214">
        <v>1000</v>
      </c>
      <c r="K70" s="214">
        <v>1000</v>
      </c>
      <c r="L70" s="214">
        <v>0</v>
      </c>
      <c r="M70" s="214">
        <v>1000</v>
      </c>
      <c r="N70" s="214">
        <v>0</v>
      </c>
      <c r="O70" s="214">
        <v>1000</v>
      </c>
      <c r="P70" s="214">
        <v>0</v>
      </c>
      <c r="Q70" s="214">
        <v>1000</v>
      </c>
      <c r="R70" s="214">
        <v>1000</v>
      </c>
    </row>
    <row r="71" spans="1:18" ht="31.5" outlineLevel="2">
      <c r="A71" s="221" t="s">
        <v>734</v>
      </c>
      <c r="B71" s="220" t="s">
        <v>694</v>
      </c>
      <c r="C71" s="220" t="s">
        <v>730</v>
      </c>
      <c r="D71" s="220" t="s">
        <v>611</v>
      </c>
      <c r="E71" s="220" t="s">
        <v>213</v>
      </c>
      <c r="F71" s="216"/>
      <c r="G71" s="216"/>
      <c r="H71" s="216"/>
      <c r="I71" s="216"/>
      <c r="J71" s="218">
        <f>SUM(J72,J74,J76)</f>
        <v>5401.400000000001</v>
      </c>
      <c r="K71" s="218">
        <f>SUM(K72,K74,K76)</f>
        <v>5551.400000000001</v>
      </c>
      <c r="L71" s="218">
        <f>SUM(L72,L74,L76)</f>
        <v>0</v>
      </c>
      <c r="M71" s="218">
        <f>SUM(M72,M74,M76)</f>
        <v>5551.400000000001</v>
      </c>
      <c r="N71" s="218">
        <f>SUM(N72,N74,N76)</f>
        <v>0</v>
      </c>
      <c r="O71" s="218">
        <f>SUM(O72,O74,O76)</f>
        <v>5551.400000000001</v>
      </c>
      <c r="P71" s="218">
        <f>SUM(P72,P74,P76)</f>
        <v>0</v>
      </c>
      <c r="Q71" s="218">
        <f>SUM(Q72,Q74,Q76)</f>
        <v>5886.1</v>
      </c>
      <c r="R71" s="218">
        <f>SUM(R72,R74,R76)</f>
        <v>6496.3</v>
      </c>
    </row>
    <row r="72" spans="1:18" ht="160.5" customHeight="1" outlineLevel="3">
      <c r="A72" s="217" t="s">
        <v>733</v>
      </c>
      <c r="B72" s="216" t="s">
        <v>694</v>
      </c>
      <c r="C72" s="216" t="s">
        <v>730</v>
      </c>
      <c r="D72" s="216" t="s">
        <v>404</v>
      </c>
      <c r="E72" s="216" t="s">
        <v>213</v>
      </c>
      <c r="F72" s="216"/>
      <c r="G72" s="216"/>
      <c r="H72" s="216"/>
      <c r="I72" s="216"/>
      <c r="J72" s="214">
        <f>SUM(J73)</f>
        <v>249.8</v>
      </c>
      <c r="K72" s="214">
        <f>SUM(K73)</f>
        <v>249.8</v>
      </c>
      <c r="L72" s="214">
        <f>SUM(L73)</f>
        <v>0</v>
      </c>
      <c r="M72" s="214">
        <f>SUM(M73)</f>
        <v>249.8</v>
      </c>
      <c r="N72" s="214">
        <f>SUM(N73)</f>
        <v>0</v>
      </c>
      <c r="O72" s="214">
        <f>SUM(O73)</f>
        <v>249.8</v>
      </c>
      <c r="P72" s="214">
        <f>SUM(P73)</f>
        <v>0</v>
      </c>
      <c r="Q72" s="214">
        <f>SUM(Q73)</f>
        <v>0</v>
      </c>
      <c r="R72" s="214">
        <f>SUM(R73)</f>
        <v>0</v>
      </c>
    </row>
    <row r="73" spans="1:18" ht="47.25" outlineLevel="4">
      <c r="A73" s="217" t="s">
        <v>608</v>
      </c>
      <c r="B73" s="216" t="s">
        <v>694</v>
      </c>
      <c r="C73" s="216" t="s">
        <v>730</v>
      </c>
      <c r="D73" s="216" t="s">
        <v>404</v>
      </c>
      <c r="E73" s="216" t="s">
        <v>287</v>
      </c>
      <c r="F73" s="216"/>
      <c r="G73" s="216"/>
      <c r="H73" s="216"/>
      <c r="I73" s="216"/>
      <c r="J73" s="214">
        <v>249.8</v>
      </c>
      <c r="K73" s="214">
        <v>249.8</v>
      </c>
      <c r="L73" s="214">
        <v>0</v>
      </c>
      <c r="M73" s="214">
        <v>249.8</v>
      </c>
      <c r="N73" s="214">
        <v>0</v>
      </c>
      <c r="O73" s="214">
        <v>249.8</v>
      </c>
      <c r="P73" s="214">
        <v>0</v>
      </c>
      <c r="Q73" s="214">
        <v>0</v>
      </c>
      <c r="R73" s="214">
        <v>0</v>
      </c>
    </row>
    <row r="74" spans="1:18" ht="162" customHeight="1" outlineLevel="3">
      <c r="A74" s="217" t="s">
        <v>732</v>
      </c>
      <c r="B74" s="216" t="s">
        <v>694</v>
      </c>
      <c r="C74" s="216" t="s">
        <v>730</v>
      </c>
      <c r="D74" s="216" t="s">
        <v>402</v>
      </c>
      <c r="E74" s="216" t="s">
        <v>213</v>
      </c>
      <c r="F74" s="216"/>
      <c r="G74" s="216"/>
      <c r="H74" s="216"/>
      <c r="I74" s="216"/>
      <c r="J74" s="214">
        <f>SUM(J75)</f>
        <v>4351.6</v>
      </c>
      <c r="K74" s="214">
        <f>SUM(K75)</f>
        <v>4501.6</v>
      </c>
      <c r="L74" s="214">
        <f>SUM(L75)</f>
        <v>0</v>
      </c>
      <c r="M74" s="214">
        <f>SUM(M75)</f>
        <v>4501.6</v>
      </c>
      <c r="N74" s="214">
        <f>SUM(N75)</f>
        <v>0</v>
      </c>
      <c r="O74" s="214">
        <f>SUM(O75)</f>
        <v>4501.6</v>
      </c>
      <c r="P74" s="214">
        <f>SUM(P75)</f>
        <v>0</v>
      </c>
      <c r="Q74" s="214">
        <f>SUM(Q75)</f>
        <v>5086.1</v>
      </c>
      <c r="R74" s="214">
        <f>SUM(R75)</f>
        <v>5696.3</v>
      </c>
    </row>
    <row r="75" spans="1:18" ht="47.25" outlineLevel="4">
      <c r="A75" s="217" t="s">
        <v>608</v>
      </c>
      <c r="B75" s="216" t="s">
        <v>694</v>
      </c>
      <c r="C75" s="216" t="s">
        <v>730</v>
      </c>
      <c r="D75" s="216" t="s">
        <v>402</v>
      </c>
      <c r="E75" s="216" t="s">
        <v>287</v>
      </c>
      <c r="F75" s="216"/>
      <c r="G75" s="216"/>
      <c r="H75" s="216"/>
      <c r="I75" s="216"/>
      <c r="J75" s="214">
        <v>4351.6</v>
      </c>
      <c r="K75" s="214">
        <v>4501.6</v>
      </c>
      <c r="L75" s="214">
        <v>0</v>
      </c>
      <c r="M75" s="214">
        <v>4501.6</v>
      </c>
      <c r="N75" s="214">
        <v>0</v>
      </c>
      <c r="O75" s="214">
        <v>4501.6</v>
      </c>
      <c r="P75" s="214">
        <v>0</v>
      </c>
      <c r="Q75" s="214">
        <v>5086.1</v>
      </c>
      <c r="R75" s="214">
        <v>5696.3</v>
      </c>
    </row>
    <row r="76" spans="1:18" ht="174" customHeight="1" outlineLevel="3">
      <c r="A76" s="217" t="s">
        <v>731</v>
      </c>
      <c r="B76" s="216" t="s">
        <v>694</v>
      </c>
      <c r="C76" s="216" t="s">
        <v>730</v>
      </c>
      <c r="D76" s="216" t="s">
        <v>400</v>
      </c>
      <c r="E76" s="216" t="s">
        <v>213</v>
      </c>
      <c r="F76" s="216"/>
      <c r="G76" s="216"/>
      <c r="H76" s="216"/>
      <c r="I76" s="216"/>
      <c r="J76" s="214">
        <f>SUM(J77)</f>
        <v>800</v>
      </c>
      <c r="K76" s="214">
        <f>SUM(K77)</f>
        <v>800</v>
      </c>
      <c r="L76" s="214">
        <f>SUM(L77)</f>
        <v>0</v>
      </c>
      <c r="M76" s="214">
        <f>SUM(M77)</f>
        <v>800</v>
      </c>
      <c r="N76" s="214">
        <f>SUM(N77)</f>
        <v>0</v>
      </c>
      <c r="O76" s="214">
        <f>SUM(O77)</f>
        <v>800</v>
      </c>
      <c r="P76" s="214">
        <f>SUM(P77)</f>
        <v>0</v>
      </c>
      <c r="Q76" s="214">
        <f>SUM(Q77)</f>
        <v>800</v>
      </c>
      <c r="R76" s="214">
        <f>SUM(R77)</f>
        <v>800</v>
      </c>
    </row>
    <row r="77" spans="1:18" ht="47.25" outlineLevel="4">
      <c r="A77" s="217" t="s">
        <v>608</v>
      </c>
      <c r="B77" s="216" t="s">
        <v>694</v>
      </c>
      <c r="C77" s="216" t="s">
        <v>730</v>
      </c>
      <c r="D77" s="216" t="s">
        <v>400</v>
      </c>
      <c r="E77" s="216" t="s">
        <v>287</v>
      </c>
      <c r="F77" s="216"/>
      <c r="G77" s="216"/>
      <c r="H77" s="216"/>
      <c r="I77" s="216"/>
      <c r="J77" s="214">
        <v>800</v>
      </c>
      <c r="K77" s="214">
        <v>800</v>
      </c>
      <c r="L77" s="214">
        <v>0</v>
      </c>
      <c r="M77" s="214">
        <v>800</v>
      </c>
      <c r="N77" s="214">
        <v>0</v>
      </c>
      <c r="O77" s="214">
        <v>800</v>
      </c>
      <c r="P77" s="214">
        <v>0</v>
      </c>
      <c r="Q77" s="214">
        <v>800</v>
      </c>
      <c r="R77" s="214">
        <v>800</v>
      </c>
    </row>
    <row r="78" spans="1:18" ht="31.5" outlineLevel="2">
      <c r="A78" s="221" t="s">
        <v>729</v>
      </c>
      <c r="B78" s="220" t="s">
        <v>694</v>
      </c>
      <c r="C78" s="220" t="s">
        <v>723</v>
      </c>
      <c r="D78" s="220" t="s">
        <v>611</v>
      </c>
      <c r="E78" s="220" t="s">
        <v>213</v>
      </c>
      <c r="F78" s="216"/>
      <c r="G78" s="216"/>
      <c r="H78" s="216"/>
      <c r="I78" s="216"/>
      <c r="J78" s="218">
        <f>SUM(J79,J81,J83,J85,J87)</f>
        <v>185</v>
      </c>
      <c r="K78" s="218">
        <f>SUM(K79,K81,K83,K85,K87)</f>
        <v>185</v>
      </c>
      <c r="L78" s="218">
        <f>SUM(L79,L81,L83,L85,L87)</f>
        <v>0</v>
      </c>
      <c r="M78" s="218">
        <f>SUM(M79,M81,M83,M85,M87)</f>
        <v>185</v>
      </c>
      <c r="N78" s="218">
        <f>SUM(N79,N81,N83,N85,N87)</f>
        <v>0</v>
      </c>
      <c r="O78" s="218">
        <f>SUM(O79,O81,O83,O85,O87)</f>
        <v>185</v>
      </c>
      <c r="P78" s="218">
        <f>SUM(P79,P81,P83,P85,P87)</f>
        <v>0</v>
      </c>
      <c r="Q78" s="218">
        <f>SUM(Q79,Q81,Q83,Q85,Q87)</f>
        <v>175</v>
      </c>
      <c r="R78" s="218">
        <f>SUM(R79,R81,R83,R85,R87)</f>
        <v>195</v>
      </c>
    </row>
    <row r="79" spans="1:18" ht="190.5" customHeight="1" outlineLevel="3">
      <c r="A79" s="217" t="s">
        <v>728</v>
      </c>
      <c r="B79" s="216" t="s">
        <v>694</v>
      </c>
      <c r="C79" s="216" t="s">
        <v>723</v>
      </c>
      <c r="D79" s="216" t="s">
        <v>416</v>
      </c>
      <c r="E79" s="216" t="s">
        <v>213</v>
      </c>
      <c r="F79" s="216"/>
      <c r="G79" s="216"/>
      <c r="H79" s="216"/>
      <c r="I79" s="216"/>
      <c r="J79" s="214">
        <f>SUM(J80)</f>
        <v>5</v>
      </c>
      <c r="K79" s="214">
        <f>SUM(K80)</f>
        <v>5</v>
      </c>
      <c r="L79" s="214">
        <f>SUM(L80)</f>
        <v>0</v>
      </c>
      <c r="M79" s="214">
        <f>SUM(M80)</f>
        <v>5</v>
      </c>
      <c r="N79" s="214">
        <f>SUM(N80)</f>
        <v>0</v>
      </c>
      <c r="O79" s="214">
        <f>SUM(O80)</f>
        <v>5</v>
      </c>
      <c r="P79" s="214">
        <f>SUM(P80)</f>
        <v>0</v>
      </c>
      <c r="Q79" s="214">
        <f>SUM(Q80)</f>
        <v>5</v>
      </c>
      <c r="R79" s="214">
        <f>SUM(R80)</f>
        <v>5</v>
      </c>
    </row>
    <row r="80" spans="1:18" ht="47.25" outlineLevel="4">
      <c r="A80" s="217" t="s">
        <v>608</v>
      </c>
      <c r="B80" s="216" t="s">
        <v>694</v>
      </c>
      <c r="C80" s="216" t="s">
        <v>723</v>
      </c>
      <c r="D80" s="216" t="s">
        <v>416</v>
      </c>
      <c r="E80" s="216" t="s">
        <v>287</v>
      </c>
      <c r="F80" s="216"/>
      <c r="G80" s="216"/>
      <c r="H80" s="216"/>
      <c r="I80" s="216"/>
      <c r="J80" s="214">
        <v>5</v>
      </c>
      <c r="K80" s="214">
        <v>5</v>
      </c>
      <c r="L80" s="214">
        <v>0</v>
      </c>
      <c r="M80" s="214">
        <v>5</v>
      </c>
      <c r="N80" s="214">
        <v>0</v>
      </c>
      <c r="O80" s="214">
        <v>5</v>
      </c>
      <c r="P80" s="214">
        <v>0</v>
      </c>
      <c r="Q80" s="214">
        <v>5</v>
      </c>
      <c r="R80" s="214">
        <v>5</v>
      </c>
    </row>
    <row r="81" spans="1:18" ht="174" customHeight="1" outlineLevel="3">
      <c r="A81" s="217" t="s">
        <v>727</v>
      </c>
      <c r="B81" s="216" t="s">
        <v>694</v>
      </c>
      <c r="C81" s="216" t="s">
        <v>723</v>
      </c>
      <c r="D81" s="216" t="s">
        <v>414</v>
      </c>
      <c r="E81" s="216" t="s">
        <v>213</v>
      </c>
      <c r="F81" s="216"/>
      <c r="G81" s="216"/>
      <c r="H81" s="216"/>
      <c r="I81" s="216"/>
      <c r="J81" s="214">
        <f>SUM(J82)</f>
        <v>10</v>
      </c>
      <c r="K81" s="214">
        <f>SUM(K82)</f>
        <v>10</v>
      </c>
      <c r="L81" s="214">
        <f>SUM(L82)</f>
        <v>0</v>
      </c>
      <c r="M81" s="214">
        <f>SUM(M82)</f>
        <v>10</v>
      </c>
      <c r="N81" s="214">
        <f>SUM(N82)</f>
        <v>0</v>
      </c>
      <c r="O81" s="214">
        <f>SUM(O82)</f>
        <v>10</v>
      </c>
      <c r="P81" s="214">
        <f>SUM(P82)</f>
        <v>0</v>
      </c>
      <c r="Q81" s="214">
        <f>SUM(Q82)</f>
        <v>10</v>
      </c>
      <c r="R81" s="214">
        <f>SUM(R82)</f>
        <v>10</v>
      </c>
    </row>
    <row r="82" spans="1:18" ht="47.25" outlineLevel="4">
      <c r="A82" s="217" t="s">
        <v>608</v>
      </c>
      <c r="B82" s="216" t="s">
        <v>694</v>
      </c>
      <c r="C82" s="216" t="s">
        <v>723</v>
      </c>
      <c r="D82" s="216" t="s">
        <v>414</v>
      </c>
      <c r="E82" s="216" t="s">
        <v>287</v>
      </c>
      <c r="F82" s="216"/>
      <c r="G82" s="216"/>
      <c r="H82" s="216"/>
      <c r="I82" s="216"/>
      <c r="J82" s="214">
        <v>10</v>
      </c>
      <c r="K82" s="214">
        <v>10</v>
      </c>
      <c r="L82" s="214">
        <v>0</v>
      </c>
      <c r="M82" s="214">
        <v>10</v>
      </c>
      <c r="N82" s="214">
        <v>0</v>
      </c>
      <c r="O82" s="214">
        <v>10</v>
      </c>
      <c r="P82" s="214">
        <v>0</v>
      </c>
      <c r="Q82" s="214">
        <v>10</v>
      </c>
      <c r="R82" s="214">
        <v>10</v>
      </c>
    </row>
    <row r="83" spans="1:18" ht="204.75" customHeight="1" outlineLevel="3">
      <c r="A83" s="217" t="s">
        <v>726</v>
      </c>
      <c r="B83" s="216" t="s">
        <v>694</v>
      </c>
      <c r="C83" s="216" t="s">
        <v>723</v>
      </c>
      <c r="D83" s="216" t="s">
        <v>412</v>
      </c>
      <c r="E83" s="216" t="s">
        <v>213</v>
      </c>
      <c r="F83" s="216"/>
      <c r="G83" s="216"/>
      <c r="H83" s="216"/>
      <c r="I83" s="216"/>
      <c r="J83" s="214">
        <f>SUM(J84)</f>
        <v>10</v>
      </c>
      <c r="K83" s="214">
        <f>SUM(K84)</f>
        <v>10</v>
      </c>
      <c r="L83" s="214">
        <f>SUM(L84)</f>
        <v>0</v>
      </c>
      <c r="M83" s="214">
        <f>SUM(M84)</f>
        <v>10</v>
      </c>
      <c r="N83" s="214">
        <f>SUM(N84)</f>
        <v>0</v>
      </c>
      <c r="O83" s="214">
        <f>SUM(O84)</f>
        <v>10</v>
      </c>
      <c r="P83" s="214">
        <f>SUM(P84)</f>
        <v>0</v>
      </c>
      <c r="Q83" s="214">
        <f>SUM(Q84)</f>
        <v>10</v>
      </c>
      <c r="R83" s="214">
        <f>SUM(R84)</f>
        <v>10</v>
      </c>
    </row>
    <row r="84" spans="1:18" ht="15.75" outlineLevel="4">
      <c r="A84" s="217" t="s">
        <v>607</v>
      </c>
      <c r="B84" s="216" t="s">
        <v>694</v>
      </c>
      <c r="C84" s="216" t="s">
        <v>723</v>
      </c>
      <c r="D84" s="216" t="s">
        <v>412</v>
      </c>
      <c r="E84" s="216" t="s">
        <v>332</v>
      </c>
      <c r="F84" s="216"/>
      <c r="G84" s="216"/>
      <c r="H84" s="216"/>
      <c r="I84" s="216"/>
      <c r="J84" s="214">
        <v>10</v>
      </c>
      <c r="K84" s="214">
        <v>10</v>
      </c>
      <c r="L84" s="214">
        <v>0</v>
      </c>
      <c r="M84" s="214">
        <v>10</v>
      </c>
      <c r="N84" s="214">
        <v>0</v>
      </c>
      <c r="O84" s="214">
        <v>10</v>
      </c>
      <c r="P84" s="214">
        <v>0</v>
      </c>
      <c r="Q84" s="214">
        <v>10</v>
      </c>
      <c r="R84" s="214">
        <v>10</v>
      </c>
    </row>
    <row r="85" spans="1:18" ht="225" customHeight="1" outlineLevel="3">
      <c r="A85" s="217" t="s">
        <v>725</v>
      </c>
      <c r="B85" s="216" t="s">
        <v>694</v>
      </c>
      <c r="C85" s="216" t="s">
        <v>723</v>
      </c>
      <c r="D85" s="216" t="s">
        <v>410</v>
      </c>
      <c r="E85" s="216" t="s">
        <v>213</v>
      </c>
      <c r="F85" s="216"/>
      <c r="G85" s="216"/>
      <c r="H85" s="216"/>
      <c r="I85" s="216"/>
      <c r="J85" s="214">
        <f>SUM(J86)</f>
        <v>20</v>
      </c>
      <c r="K85" s="214">
        <f>SUM(K86)</f>
        <v>20</v>
      </c>
      <c r="L85" s="214">
        <f>SUM(L86)</f>
        <v>0</v>
      </c>
      <c r="M85" s="214">
        <f>SUM(M86)</f>
        <v>20</v>
      </c>
      <c r="N85" s="214">
        <f>SUM(N86)</f>
        <v>0</v>
      </c>
      <c r="O85" s="214">
        <f>SUM(O86)</f>
        <v>20</v>
      </c>
      <c r="P85" s="214">
        <f>SUM(P86)</f>
        <v>0</v>
      </c>
      <c r="Q85" s="214">
        <f>SUM(Q86)</f>
        <v>20</v>
      </c>
      <c r="R85" s="214">
        <f>SUM(R86)</f>
        <v>20</v>
      </c>
    </row>
    <row r="86" spans="1:18" ht="15.75" outlineLevel="4">
      <c r="A86" s="217" t="s">
        <v>607</v>
      </c>
      <c r="B86" s="216" t="s">
        <v>694</v>
      </c>
      <c r="C86" s="216" t="s">
        <v>723</v>
      </c>
      <c r="D86" s="216" t="s">
        <v>410</v>
      </c>
      <c r="E86" s="216" t="s">
        <v>332</v>
      </c>
      <c r="F86" s="216"/>
      <c r="G86" s="216"/>
      <c r="H86" s="216"/>
      <c r="I86" s="216"/>
      <c r="J86" s="214">
        <v>20</v>
      </c>
      <c r="K86" s="214">
        <v>20</v>
      </c>
      <c r="L86" s="214">
        <v>0</v>
      </c>
      <c r="M86" s="214">
        <v>20</v>
      </c>
      <c r="N86" s="214">
        <v>0</v>
      </c>
      <c r="O86" s="214">
        <v>20</v>
      </c>
      <c r="P86" s="214">
        <v>0</v>
      </c>
      <c r="Q86" s="214">
        <v>20</v>
      </c>
      <c r="R86" s="214">
        <v>20</v>
      </c>
    </row>
    <row r="87" spans="1:18" ht="178.5" customHeight="1" outlineLevel="3">
      <c r="A87" s="217" t="s">
        <v>724</v>
      </c>
      <c r="B87" s="216" t="s">
        <v>694</v>
      </c>
      <c r="C87" s="216" t="s">
        <v>723</v>
      </c>
      <c r="D87" s="216" t="s">
        <v>320</v>
      </c>
      <c r="E87" s="216" t="s">
        <v>213</v>
      </c>
      <c r="F87" s="216"/>
      <c r="G87" s="216"/>
      <c r="H87" s="216"/>
      <c r="I87" s="216"/>
      <c r="J87" s="214">
        <f>SUM(J88)</f>
        <v>140</v>
      </c>
      <c r="K87" s="214">
        <f>SUM(K88)</f>
        <v>140</v>
      </c>
      <c r="L87" s="214">
        <f>SUM(L88)</f>
        <v>0</v>
      </c>
      <c r="M87" s="214">
        <f>SUM(M88)</f>
        <v>140</v>
      </c>
      <c r="N87" s="214">
        <f>SUM(N88)</f>
        <v>0</v>
      </c>
      <c r="O87" s="214">
        <f>SUM(O88)</f>
        <v>140</v>
      </c>
      <c r="P87" s="214">
        <f>SUM(P88)</f>
        <v>0</v>
      </c>
      <c r="Q87" s="214">
        <f>SUM(Q88)</f>
        <v>130</v>
      </c>
      <c r="R87" s="214">
        <f>SUM(R88)</f>
        <v>150</v>
      </c>
    </row>
    <row r="88" spans="1:18" ht="47.25" outlineLevel="4">
      <c r="A88" s="217" t="s">
        <v>608</v>
      </c>
      <c r="B88" s="216" t="s">
        <v>694</v>
      </c>
      <c r="C88" s="216" t="s">
        <v>723</v>
      </c>
      <c r="D88" s="216" t="s">
        <v>320</v>
      </c>
      <c r="E88" s="216" t="s">
        <v>287</v>
      </c>
      <c r="F88" s="216"/>
      <c r="G88" s="216"/>
      <c r="H88" s="216"/>
      <c r="I88" s="216"/>
      <c r="J88" s="214">
        <v>140</v>
      </c>
      <c r="K88" s="214">
        <v>140</v>
      </c>
      <c r="L88" s="214">
        <v>0</v>
      </c>
      <c r="M88" s="214">
        <v>140</v>
      </c>
      <c r="N88" s="214">
        <v>0</v>
      </c>
      <c r="O88" s="214">
        <v>140</v>
      </c>
      <c r="P88" s="214">
        <v>0</v>
      </c>
      <c r="Q88" s="214">
        <v>130</v>
      </c>
      <c r="R88" s="214">
        <v>150</v>
      </c>
    </row>
    <row r="89" spans="1:18" ht="31.5" outlineLevel="1">
      <c r="A89" s="221" t="s">
        <v>722</v>
      </c>
      <c r="B89" s="220" t="s">
        <v>694</v>
      </c>
      <c r="C89" s="220" t="s">
        <v>721</v>
      </c>
      <c r="D89" s="220" t="s">
        <v>611</v>
      </c>
      <c r="E89" s="220" t="s">
        <v>213</v>
      </c>
      <c r="F89" s="216"/>
      <c r="G89" s="216"/>
      <c r="H89" s="216"/>
      <c r="I89" s="216"/>
      <c r="J89" s="218">
        <f>SUM(J90)</f>
        <v>218.5</v>
      </c>
      <c r="K89" s="218">
        <f>SUM(K90)</f>
        <v>68.5</v>
      </c>
      <c r="L89" s="218">
        <f>SUM(L90)</f>
        <v>0</v>
      </c>
      <c r="M89" s="218">
        <f>SUM(M90)</f>
        <v>68.5</v>
      </c>
      <c r="N89" s="218">
        <f>SUM(N90)</f>
        <v>0</v>
      </c>
      <c r="O89" s="218">
        <f>SUM(O90)</f>
        <v>68.5</v>
      </c>
      <c r="P89" s="218">
        <f>SUM(P90)</f>
        <v>0</v>
      </c>
      <c r="Q89" s="218">
        <f>SUM(Q90)</f>
        <v>0</v>
      </c>
      <c r="R89" s="218">
        <f>SUM(R90)</f>
        <v>0</v>
      </c>
    </row>
    <row r="90" spans="1:18" ht="15.75" outlineLevel="2">
      <c r="A90" s="221" t="s">
        <v>720</v>
      </c>
      <c r="B90" s="220" t="s">
        <v>694</v>
      </c>
      <c r="C90" s="220" t="s">
        <v>718</v>
      </c>
      <c r="D90" s="220" t="s">
        <v>611</v>
      </c>
      <c r="E90" s="220" t="s">
        <v>213</v>
      </c>
      <c r="F90" s="216"/>
      <c r="G90" s="216"/>
      <c r="H90" s="216"/>
      <c r="I90" s="216"/>
      <c r="J90" s="218">
        <f>SUM(J91,J93)</f>
        <v>218.5</v>
      </c>
      <c r="K90" s="218">
        <f>SUM(K91,K93)</f>
        <v>68.5</v>
      </c>
      <c r="L90" s="218">
        <f>SUM(L91,L93)</f>
        <v>0</v>
      </c>
      <c r="M90" s="218">
        <f>SUM(M91,M93)</f>
        <v>68.5</v>
      </c>
      <c r="N90" s="218">
        <f>SUM(N91,N93)</f>
        <v>0</v>
      </c>
      <c r="O90" s="218">
        <f>SUM(O91,O93)</f>
        <v>68.5</v>
      </c>
      <c r="P90" s="218">
        <f>SUM(P91,P93)</f>
        <v>0</v>
      </c>
      <c r="Q90" s="218">
        <f>SUM(Q91,Q93)</f>
        <v>0</v>
      </c>
      <c r="R90" s="218">
        <f>SUM(R91,R93)</f>
        <v>0</v>
      </c>
    </row>
    <row r="91" spans="1:18" ht="219.75" customHeight="1" outlineLevel="3">
      <c r="A91" s="217" t="s">
        <v>719</v>
      </c>
      <c r="B91" s="216" t="s">
        <v>694</v>
      </c>
      <c r="C91" s="216" t="s">
        <v>718</v>
      </c>
      <c r="D91" s="216" t="s">
        <v>484</v>
      </c>
      <c r="E91" s="216" t="s">
        <v>213</v>
      </c>
      <c r="F91" s="216"/>
      <c r="G91" s="216"/>
      <c r="H91" s="216"/>
      <c r="I91" s="216"/>
      <c r="J91" s="214">
        <f>SUM(J92)</f>
        <v>68.5</v>
      </c>
      <c r="K91" s="214">
        <f>SUM(K92)</f>
        <v>68.5</v>
      </c>
      <c r="L91" s="214">
        <f>SUM(L92)</f>
        <v>0</v>
      </c>
      <c r="M91" s="214">
        <f>SUM(M92)</f>
        <v>68.5</v>
      </c>
      <c r="N91" s="214">
        <f>SUM(N92)</f>
        <v>0</v>
      </c>
      <c r="O91" s="214">
        <f>SUM(O92)</f>
        <v>68.5</v>
      </c>
      <c r="P91" s="214">
        <f>SUM(P92)</f>
        <v>0</v>
      </c>
      <c r="Q91" s="214">
        <f>SUM(Q92)</f>
        <v>0</v>
      </c>
      <c r="R91" s="214">
        <f>SUM(R92)</f>
        <v>0</v>
      </c>
    </row>
    <row r="92" spans="1:18" ht="47.25" outlineLevel="4">
      <c r="A92" s="217" t="s">
        <v>608</v>
      </c>
      <c r="B92" s="216" t="s">
        <v>694</v>
      </c>
      <c r="C92" s="216" t="s">
        <v>718</v>
      </c>
      <c r="D92" s="216" t="s">
        <v>484</v>
      </c>
      <c r="E92" s="216" t="s">
        <v>287</v>
      </c>
      <c r="F92" s="216"/>
      <c r="G92" s="216"/>
      <c r="H92" s="216"/>
      <c r="I92" s="216"/>
      <c r="J92" s="214">
        <v>68.5</v>
      </c>
      <c r="K92" s="214">
        <v>68.5</v>
      </c>
      <c r="L92" s="214">
        <v>0</v>
      </c>
      <c r="M92" s="214">
        <v>68.5</v>
      </c>
      <c r="N92" s="214">
        <v>0</v>
      </c>
      <c r="O92" s="214">
        <v>68.5</v>
      </c>
      <c r="P92" s="214">
        <v>0</v>
      </c>
      <c r="Q92" s="214">
        <v>0</v>
      </c>
      <c r="R92" s="214">
        <v>0</v>
      </c>
    </row>
    <row r="93" spans="1:18" ht="126" outlineLevel="4">
      <c r="A93" s="217" t="s">
        <v>483</v>
      </c>
      <c r="B93" s="216" t="s">
        <v>694</v>
      </c>
      <c r="C93" s="216" t="s">
        <v>718</v>
      </c>
      <c r="D93" s="216" t="s">
        <v>482</v>
      </c>
      <c r="E93" s="216" t="s">
        <v>213</v>
      </c>
      <c r="F93" s="216"/>
      <c r="G93" s="216"/>
      <c r="H93" s="216"/>
      <c r="I93" s="216"/>
      <c r="J93" s="214">
        <f>SUM(J94)</f>
        <v>150</v>
      </c>
      <c r="K93" s="214">
        <f>SUM(K94)</f>
        <v>0</v>
      </c>
      <c r="L93" s="214">
        <f>SUM(L94)</f>
        <v>0</v>
      </c>
      <c r="M93" s="214">
        <f>SUM(M94)</f>
        <v>0</v>
      </c>
      <c r="N93" s="214">
        <f>SUM(N94)</f>
        <v>0</v>
      </c>
      <c r="O93" s="214">
        <f>SUM(O94)</f>
        <v>0</v>
      </c>
      <c r="P93" s="214">
        <f>SUM(P94)</f>
        <v>0</v>
      </c>
      <c r="Q93" s="214">
        <f>SUM(Q94)</f>
        <v>0</v>
      </c>
      <c r="R93" s="214">
        <f>SUM(R94)</f>
        <v>0</v>
      </c>
    </row>
    <row r="94" spans="1:18" ht="47.25" outlineLevel="4">
      <c r="A94" s="217" t="s">
        <v>608</v>
      </c>
      <c r="B94" s="216" t="s">
        <v>694</v>
      </c>
      <c r="C94" s="216" t="s">
        <v>718</v>
      </c>
      <c r="D94" s="216" t="s">
        <v>482</v>
      </c>
      <c r="E94" s="216" t="s">
        <v>287</v>
      </c>
      <c r="F94" s="216"/>
      <c r="G94" s="216"/>
      <c r="H94" s="216"/>
      <c r="I94" s="216"/>
      <c r="J94" s="214">
        <v>150</v>
      </c>
      <c r="K94" s="214"/>
      <c r="L94" s="214"/>
      <c r="M94" s="214"/>
      <c r="N94" s="214"/>
      <c r="O94" s="214"/>
      <c r="P94" s="214"/>
      <c r="Q94" s="214"/>
      <c r="R94" s="214"/>
    </row>
    <row r="95" spans="1:18" ht="15.75" outlineLevel="1">
      <c r="A95" s="221" t="s">
        <v>673</v>
      </c>
      <c r="B95" s="220" t="s">
        <v>694</v>
      </c>
      <c r="C95" s="220" t="s">
        <v>672</v>
      </c>
      <c r="D95" s="220" t="s">
        <v>611</v>
      </c>
      <c r="E95" s="220" t="s">
        <v>213</v>
      </c>
      <c r="F95" s="216"/>
      <c r="G95" s="216"/>
      <c r="H95" s="216"/>
      <c r="I95" s="216"/>
      <c r="J95" s="218">
        <f>SUM(J96,J99)</f>
        <v>208</v>
      </c>
      <c r="K95" s="218">
        <f>SUM(K96,K99)</f>
        <v>208</v>
      </c>
      <c r="L95" s="218">
        <f>SUM(L96,L99)</f>
        <v>0</v>
      </c>
      <c r="M95" s="218">
        <f>SUM(M96,M99)</f>
        <v>208</v>
      </c>
      <c r="N95" s="218">
        <f>SUM(N96,N99)</f>
        <v>0</v>
      </c>
      <c r="O95" s="218">
        <f>SUM(O96,O99)</f>
        <v>208</v>
      </c>
      <c r="P95" s="218">
        <f>SUM(P96,P99)</f>
        <v>0</v>
      </c>
      <c r="Q95" s="218">
        <f>SUM(Q96,Q99)</f>
        <v>160.3</v>
      </c>
      <c r="R95" s="218">
        <f>SUM(R96,R99)</f>
        <v>229.2</v>
      </c>
    </row>
    <row r="96" spans="1:18" ht="47.25" outlineLevel="2">
      <c r="A96" s="221" t="s">
        <v>642</v>
      </c>
      <c r="B96" s="220" t="s">
        <v>694</v>
      </c>
      <c r="C96" s="220" t="s">
        <v>640</v>
      </c>
      <c r="D96" s="220" t="s">
        <v>611</v>
      </c>
      <c r="E96" s="220" t="s">
        <v>213</v>
      </c>
      <c r="F96" s="216"/>
      <c r="G96" s="216"/>
      <c r="H96" s="216"/>
      <c r="I96" s="216"/>
      <c r="J96" s="218">
        <f>SUM(J97)</f>
        <v>60</v>
      </c>
      <c r="K96" s="218">
        <f>SUM(K97)</f>
        <v>60</v>
      </c>
      <c r="L96" s="218">
        <f>SUM(L97)</f>
        <v>0</v>
      </c>
      <c r="M96" s="218">
        <f>SUM(M97)</f>
        <v>60</v>
      </c>
      <c r="N96" s="218">
        <f>SUM(N97)</f>
        <v>0</v>
      </c>
      <c r="O96" s="218">
        <f>SUM(O97)</f>
        <v>60</v>
      </c>
      <c r="P96" s="218">
        <f>SUM(P97)</f>
        <v>0</v>
      </c>
      <c r="Q96" s="218">
        <f>SUM(Q97)</f>
        <v>60</v>
      </c>
      <c r="R96" s="218">
        <f>SUM(R97)</f>
        <v>60</v>
      </c>
    </row>
    <row r="97" spans="1:18" ht="158.25" customHeight="1" outlineLevel="3">
      <c r="A97" s="217" t="s">
        <v>717</v>
      </c>
      <c r="B97" s="216" t="s">
        <v>694</v>
      </c>
      <c r="C97" s="216" t="s">
        <v>640</v>
      </c>
      <c r="D97" s="216" t="s">
        <v>374</v>
      </c>
      <c r="E97" s="216" t="s">
        <v>213</v>
      </c>
      <c r="F97" s="216"/>
      <c r="G97" s="216"/>
      <c r="H97" s="216"/>
      <c r="I97" s="216"/>
      <c r="J97" s="214">
        <f>SUM(J98)</f>
        <v>60</v>
      </c>
      <c r="K97" s="214">
        <f>SUM(K98)</f>
        <v>60</v>
      </c>
      <c r="L97" s="214">
        <f>SUM(L98)</f>
        <v>0</v>
      </c>
      <c r="M97" s="214">
        <f>SUM(M98)</f>
        <v>60</v>
      </c>
      <c r="N97" s="214">
        <f>SUM(N98)</f>
        <v>0</v>
      </c>
      <c r="O97" s="214">
        <f>SUM(O98)</f>
        <v>60</v>
      </c>
      <c r="P97" s="214">
        <f>SUM(P98)</f>
        <v>0</v>
      </c>
      <c r="Q97" s="214">
        <f>SUM(Q98)</f>
        <v>60</v>
      </c>
      <c r="R97" s="214">
        <f>SUM(R98)</f>
        <v>60</v>
      </c>
    </row>
    <row r="98" spans="1:18" ht="47.25" outlineLevel="4">
      <c r="A98" s="217" t="s">
        <v>608</v>
      </c>
      <c r="B98" s="216" t="s">
        <v>694</v>
      </c>
      <c r="C98" s="216" t="s">
        <v>640</v>
      </c>
      <c r="D98" s="216" t="s">
        <v>374</v>
      </c>
      <c r="E98" s="216" t="s">
        <v>287</v>
      </c>
      <c r="F98" s="216"/>
      <c r="G98" s="216"/>
      <c r="H98" s="216"/>
      <c r="I98" s="216"/>
      <c r="J98" s="214">
        <v>60</v>
      </c>
      <c r="K98" s="214">
        <v>60</v>
      </c>
      <c r="L98" s="214">
        <v>0</v>
      </c>
      <c r="M98" s="214">
        <v>60</v>
      </c>
      <c r="N98" s="214">
        <v>0</v>
      </c>
      <c r="O98" s="214">
        <v>60</v>
      </c>
      <c r="P98" s="214">
        <v>0</v>
      </c>
      <c r="Q98" s="214">
        <v>60</v>
      </c>
      <c r="R98" s="214">
        <v>60</v>
      </c>
    </row>
    <row r="99" spans="1:18" ht="31.5" outlineLevel="2">
      <c r="A99" s="221" t="s">
        <v>639</v>
      </c>
      <c r="B99" s="220" t="s">
        <v>694</v>
      </c>
      <c r="C99" s="220" t="s">
        <v>635</v>
      </c>
      <c r="D99" s="220" t="s">
        <v>611</v>
      </c>
      <c r="E99" s="220" t="s">
        <v>213</v>
      </c>
      <c r="F99" s="216"/>
      <c r="G99" s="216"/>
      <c r="H99" s="216"/>
      <c r="I99" s="216"/>
      <c r="J99" s="218">
        <f>SUM(J100,J102,J104,J106,J108,J110,J112,J114,J116,J118)</f>
        <v>148</v>
      </c>
      <c r="K99" s="218">
        <f>SUM(K100,K102,K104,K106,K108,K110,K112,K114,K116,K118)</f>
        <v>148</v>
      </c>
      <c r="L99" s="218">
        <f>SUM(L100,L102,L104,L106,L108,L110,L112,L114,L116,L118)</f>
        <v>0</v>
      </c>
      <c r="M99" s="218">
        <f>SUM(M100,M102,M104,M106,M108,M110,M112,M114,M116,M118)</f>
        <v>148</v>
      </c>
      <c r="N99" s="218">
        <f>SUM(N100,N102,N104,N106,N108,N110,N112,N114,N116,N118)</f>
        <v>0</v>
      </c>
      <c r="O99" s="218">
        <f>SUM(O100,O102,O104,O106,O108,O110,O112,O114,O116,O118)</f>
        <v>148</v>
      </c>
      <c r="P99" s="218">
        <f>SUM(P100,P102,P104,P106,P108,P110,P112,P114,P116,P118)</f>
        <v>0</v>
      </c>
      <c r="Q99" s="218">
        <f>SUM(Q100,Q102,Q104,Q106,Q108,Q110,Q112,Q114,Q116,Q118)</f>
        <v>100.3</v>
      </c>
      <c r="R99" s="218">
        <f>SUM(R100,R102,R104,R106,R108,R110,R112,R114,R116,R118)</f>
        <v>169.2</v>
      </c>
    </row>
    <row r="100" spans="1:18" ht="193.5" customHeight="1" outlineLevel="3">
      <c r="A100" s="217" t="s">
        <v>716</v>
      </c>
      <c r="B100" s="216" t="s">
        <v>694</v>
      </c>
      <c r="C100" s="216" t="s">
        <v>635</v>
      </c>
      <c r="D100" s="216" t="s">
        <v>452</v>
      </c>
      <c r="E100" s="216" t="s">
        <v>213</v>
      </c>
      <c r="F100" s="216"/>
      <c r="G100" s="216"/>
      <c r="H100" s="216"/>
      <c r="I100" s="216"/>
      <c r="J100" s="214">
        <f>SUM(J101)</f>
        <v>46</v>
      </c>
      <c r="K100" s="214">
        <f>SUM(K101)</f>
        <v>46</v>
      </c>
      <c r="L100" s="214">
        <f>SUM(L101)</f>
        <v>0</v>
      </c>
      <c r="M100" s="214">
        <f>SUM(M101)</f>
        <v>46</v>
      </c>
      <c r="N100" s="214">
        <f>SUM(N101)</f>
        <v>0</v>
      </c>
      <c r="O100" s="214">
        <f>SUM(O101)</f>
        <v>46</v>
      </c>
      <c r="P100" s="214">
        <f>SUM(P101)</f>
        <v>0</v>
      </c>
      <c r="Q100" s="214">
        <f>SUM(Q101)</f>
        <v>30</v>
      </c>
      <c r="R100" s="214">
        <f>SUM(R101)</f>
        <v>51</v>
      </c>
    </row>
    <row r="101" spans="1:18" ht="47.25" outlineLevel="4">
      <c r="A101" s="217" t="s">
        <v>608</v>
      </c>
      <c r="B101" s="216" t="s">
        <v>694</v>
      </c>
      <c r="C101" s="216" t="s">
        <v>635</v>
      </c>
      <c r="D101" s="216" t="s">
        <v>452</v>
      </c>
      <c r="E101" s="216" t="s">
        <v>287</v>
      </c>
      <c r="F101" s="216"/>
      <c r="G101" s="216"/>
      <c r="H101" s="216"/>
      <c r="I101" s="216"/>
      <c r="J101" s="214">
        <v>46</v>
      </c>
      <c r="K101" s="214">
        <v>46</v>
      </c>
      <c r="L101" s="214">
        <v>0</v>
      </c>
      <c r="M101" s="214">
        <v>46</v>
      </c>
      <c r="N101" s="214">
        <v>0</v>
      </c>
      <c r="O101" s="214">
        <v>46</v>
      </c>
      <c r="P101" s="214">
        <v>0</v>
      </c>
      <c r="Q101" s="214">
        <v>30</v>
      </c>
      <c r="R101" s="214">
        <v>51</v>
      </c>
    </row>
    <row r="102" spans="1:18" ht="173.25" outlineLevel="3">
      <c r="A102" s="217" t="s">
        <v>715</v>
      </c>
      <c r="B102" s="216" t="s">
        <v>694</v>
      </c>
      <c r="C102" s="216" t="s">
        <v>635</v>
      </c>
      <c r="D102" s="216" t="s">
        <v>450</v>
      </c>
      <c r="E102" s="216" t="s">
        <v>213</v>
      </c>
      <c r="F102" s="216"/>
      <c r="G102" s="216"/>
      <c r="H102" s="216"/>
      <c r="I102" s="216"/>
      <c r="J102" s="214">
        <f>SUM(J103)</f>
        <v>28</v>
      </c>
      <c r="K102" s="214">
        <f>SUM(K103)</f>
        <v>28</v>
      </c>
      <c r="L102" s="214">
        <f>SUM(L103)</f>
        <v>0</v>
      </c>
      <c r="M102" s="214">
        <f>SUM(M103)</f>
        <v>28</v>
      </c>
      <c r="N102" s="214">
        <f>SUM(N103)</f>
        <v>0</v>
      </c>
      <c r="O102" s="214">
        <f>SUM(O103)</f>
        <v>28</v>
      </c>
      <c r="P102" s="214">
        <f>SUM(P103)</f>
        <v>0</v>
      </c>
      <c r="Q102" s="214">
        <f>SUM(Q103)</f>
        <v>20</v>
      </c>
      <c r="R102" s="214">
        <f>SUM(R103)</f>
        <v>35</v>
      </c>
    </row>
    <row r="103" spans="1:18" ht="47.25" outlineLevel="4">
      <c r="A103" s="217" t="s">
        <v>608</v>
      </c>
      <c r="B103" s="216" t="s">
        <v>694</v>
      </c>
      <c r="C103" s="216" t="s">
        <v>635</v>
      </c>
      <c r="D103" s="216" t="s">
        <v>450</v>
      </c>
      <c r="E103" s="216" t="s">
        <v>287</v>
      </c>
      <c r="F103" s="216"/>
      <c r="G103" s="216"/>
      <c r="H103" s="216"/>
      <c r="I103" s="216"/>
      <c r="J103" s="214">
        <v>28</v>
      </c>
      <c r="K103" s="214">
        <v>28</v>
      </c>
      <c r="L103" s="214">
        <v>0</v>
      </c>
      <c r="M103" s="214">
        <v>28</v>
      </c>
      <c r="N103" s="214">
        <v>0</v>
      </c>
      <c r="O103" s="214">
        <v>28</v>
      </c>
      <c r="P103" s="214">
        <v>0</v>
      </c>
      <c r="Q103" s="214">
        <v>20</v>
      </c>
      <c r="R103" s="214">
        <v>35</v>
      </c>
    </row>
    <row r="104" spans="1:18" ht="205.5" customHeight="1" outlineLevel="3">
      <c r="A104" s="217" t="s">
        <v>714</v>
      </c>
      <c r="B104" s="216" t="s">
        <v>694</v>
      </c>
      <c r="C104" s="216" t="s">
        <v>635</v>
      </c>
      <c r="D104" s="216" t="s">
        <v>448</v>
      </c>
      <c r="E104" s="216" t="s">
        <v>213</v>
      </c>
      <c r="F104" s="216"/>
      <c r="G104" s="216"/>
      <c r="H104" s="216"/>
      <c r="I104" s="216"/>
      <c r="J104" s="214">
        <f>SUM(J105)</f>
        <v>15</v>
      </c>
      <c r="K104" s="214">
        <f>SUM(K105)</f>
        <v>15</v>
      </c>
      <c r="L104" s="214">
        <f>SUM(L105)</f>
        <v>0</v>
      </c>
      <c r="M104" s="214">
        <f>SUM(M105)</f>
        <v>15</v>
      </c>
      <c r="N104" s="214">
        <f>SUM(N105)</f>
        <v>0</v>
      </c>
      <c r="O104" s="214">
        <f>SUM(O105)</f>
        <v>15</v>
      </c>
      <c r="P104" s="214">
        <f>SUM(P105)</f>
        <v>0</v>
      </c>
      <c r="Q104" s="214">
        <f>SUM(Q105)</f>
        <v>10</v>
      </c>
      <c r="R104" s="214">
        <f>SUM(R105)</f>
        <v>17</v>
      </c>
    </row>
    <row r="105" spans="1:18" ht="47.25" outlineLevel="4">
      <c r="A105" s="217" t="s">
        <v>608</v>
      </c>
      <c r="B105" s="216" t="s">
        <v>694</v>
      </c>
      <c r="C105" s="216" t="s">
        <v>635</v>
      </c>
      <c r="D105" s="216" t="s">
        <v>448</v>
      </c>
      <c r="E105" s="216" t="s">
        <v>287</v>
      </c>
      <c r="F105" s="216"/>
      <c r="G105" s="216"/>
      <c r="H105" s="216"/>
      <c r="I105" s="216"/>
      <c r="J105" s="214">
        <v>15</v>
      </c>
      <c r="K105" s="214">
        <v>15</v>
      </c>
      <c r="L105" s="214">
        <v>0</v>
      </c>
      <c r="M105" s="214">
        <v>15</v>
      </c>
      <c r="N105" s="214">
        <v>0</v>
      </c>
      <c r="O105" s="214">
        <v>15</v>
      </c>
      <c r="P105" s="214">
        <v>0</v>
      </c>
      <c r="Q105" s="214">
        <v>10</v>
      </c>
      <c r="R105" s="214">
        <v>17</v>
      </c>
    </row>
    <row r="106" spans="1:18" ht="158.25" customHeight="1" outlineLevel="3">
      <c r="A106" s="217" t="s">
        <v>713</v>
      </c>
      <c r="B106" s="216" t="s">
        <v>694</v>
      </c>
      <c r="C106" s="216" t="s">
        <v>635</v>
      </c>
      <c r="D106" s="216" t="s">
        <v>446</v>
      </c>
      <c r="E106" s="216" t="s">
        <v>213</v>
      </c>
      <c r="F106" s="216"/>
      <c r="G106" s="216"/>
      <c r="H106" s="216"/>
      <c r="I106" s="216"/>
      <c r="J106" s="214">
        <f>SUM(J107)</f>
        <v>8</v>
      </c>
      <c r="K106" s="214">
        <f>SUM(K107)</f>
        <v>8</v>
      </c>
      <c r="L106" s="214">
        <f>SUM(L107)</f>
        <v>0</v>
      </c>
      <c r="M106" s="214">
        <f>SUM(M107)</f>
        <v>8</v>
      </c>
      <c r="N106" s="214">
        <f>SUM(N107)</f>
        <v>0</v>
      </c>
      <c r="O106" s="214">
        <f>SUM(O107)</f>
        <v>8</v>
      </c>
      <c r="P106" s="214">
        <f>SUM(P107)</f>
        <v>0</v>
      </c>
      <c r="Q106" s="214">
        <f>SUM(Q107)</f>
        <v>6</v>
      </c>
      <c r="R106" s="214">
        <f>SUM(R107)</f>
        <v>10</v>
      </c>
    </row>
    <row r="107" spans="1:18" ht="47.25" outlineLevel="4">
      <c r="A107" s="217" t="s">
        <v>608</v>
      </c>
      <c r="B107" s="216" t="s">
        <v>694</v>
      </c>
      <c r="C107" s="216" t="s">
        <v>635</v>
      </c>
      <c r="D107" s="216" t="s">
        <v>446</v>
      </c>
      <c r="E107" s="216" t="s">
        <v>287</v>
      </c>
      <c r="F107" s="216"/>
      <c r="G107" s="216"/>
      <c r="H107" s="216"/>
      <c r="I107" s="216"/>
      <c r="J107" s="214">
        <v>8</v>
      </c>
      <c r="K107" s="214">
        <v>8</v>
      </c>
      <c r="L107" s="214">
        <v>0</v>
      </c>
      <c r="M107" s="214">
        <v>8</v>
      </c>
      <c r="N107" s="214">
        <v>0</v>
      </c>
      <c r="O107" s="214">
        <v>8</v>
      </c>
      <c r="P107" s="214">
        <v>0</v>
      </c>
      <c r="Q107" s="214">
        <v>6</v>
      </c>
      <c r="R107" s="214">
        <v>10</v>
      </c>
    </row>
    <row r="108" spans="1:18" ht="207.75" customHeight="1" outlineLevel="3">
      <c r="A108" s="217" t="s">
        <v>712</v>
      </c>
      <c r="B108" s="216" t="s">
        <v>694</v>
      </c>
      <c r="C108" s="216" t="s">
        <v>635</v>
      </c>
      <c r="D108" s="216" t="s">
        <v>444</v>
      </c>
      <c r="E108" s="216" t="s">
        <v>213</v>
      </c>
      <c r="F108" s="216"/>
      <c r="G108" s="216"/>
      <c r="H108" s="216"/>
      <c r="I108" s="216"/>
      <c r="J108" s="214">
        <f>SUM(J109)</f>
        <v>17</v>
      </c>
      <c r="K108" s="214">
        <f>SUM(K109)</f>
        <v>17</v>
      </c>
      <c r="L108" s="214">
        <f>SUM(L109)</f>
        <v>0</v>
      </c>
      <c r="M108" s="214">
        <f>SUM(M109)</f>
        <v>17</v>
      </c>
      <c r="N108" s="214">
        <f>SUM(N109)</f>
        <v>0</v>
      </c>
      <c r="O108" s="214">
        <f>SUM(O109)</f>
        <v>17</v>
      </c>
      <c r="P108" s="214">
        <f>SUM(P109)</f>
        <v>0</v>
      </c>
      <c r="Q108" s="214">
        <f>SUM(Q109)</f>
        <v>12</v>
      </c>
      <c r="R108" s="214">
        <f>SUM(R109)</f>
        <v>20</v>
      </c>
    </row>
    <row r="109" spans="1:18" ht="47.25" outlineLevel="4">
      <c r="A109" s="217" t="s">
        <v>608</v>
      </c>
      <c r="B109" s="216" t="s">
        <v>694</v>
      </c>
      <c r="C109" s="216" t="s">
        <v>635</v>
      </c>
      <c r="D109" s="216" t="s">
        <v>444</v>
      </c>
      <c r="E109" s="216" t="s">
        <v>287</v>
      </c>
      <c r="F109" s="216"/>
      <c r="G109" s="216"/>
      <c r="H109" s="216"/>
      <c r="I109" s="216"/>
      <c r="J109" s="214">
        <v>17</v>
      </c>
      <c r="K109" s="214">
        <v>17</v>
      </c>
      <c r="L109" s="214">
        <v>0</v>
      </c>
      <c r="M109" s="214">
        <v>17</v>
      </c>
      <c r="N109" s="214">
        <v>0</v>
      </c>
      <c r="O109" s="214">
        <v>17</v>
      </c>
      <c r="P109" s="214">
        <v>0</v>
      </c>
      <c r="Q109" s="214">
        <v>12</v>
      </c>
      <c r="R109" s="214">
        <v>20</v>
      </c>
    </row>
    <row r="110" spans="1:18" ht="222.75" customHeight="1" outlineLevel="3">
      <c r="A110" s="217" t="s">
        <v>711</v>
      </c>
      <c r="B110" s="216" t="s">
        <v>694</v>
      </c>
      <c r="C110" s="216" t="s">
        <v>635</v>
      </c>
      <c r="D110" s="216" t="s">
        <v>442</v>
      </c>
      <c r="E110" s="216" t="s">
        <v>213</v>
      </c>
      <c r="F110" s="216"/>
      <c r="G110" s="216"/>
      <c r="H110" s="216"/>
      <c r="I110" s="216"/>
      <c r="J110" s="214">
        <f>SUM(J111)</f>
        <v>1</v>
      </c>
      <c r="K110" s="214">
        <f>SUM(K111)</f>
        <v>1</v>
      </c>
      <c r="L110" s="214">
        <f>SUM(L111)</f>
        <v>0</v>
      </c>
      <c r="M110" s="214">
        <f>SUM(M111)</f>
        <v>1</v>
      </c>
      <c r="N110" s="214">
        <f>SUM(N111)</f>
        <v>0</v>
      </c>
      <c r="O110" s="214">
        <f>SUM(O111)</f>
        <v>1</v>
      </c>
      <c r="P110" s="214">
        <f>SUM(P111)</f>
        <v>0</v>
      </c>
      <c r="Q110" s="214">
        <f>SUM(Q111)</f>
        <v>1</v>
      </c>
      <c r="R110" s="214">
        <f>SUM(R111)</f>
        <v>2</v>
      </c>
    </row>
    <row r="111" spans="1:18" ht="47.25" outlineLevel="4">
      <c r="A111" s="217" t="s">
        <v>608</v>
      </c>
      <c r="B111" s="216" t="s">
        <v>694</v>
      </c>
      <c r="C111" s="216" t="s">
        <v>635</v>
      </c>
      <c r="D111" s="216" t="s">
        <v>442</v>
      </c>
      <c r="E111" s="216" t="s">
        <v>287</v>
      </c>
      <c r="F111" s="216"/>
      <c r="G111" s="216"/>
      <c r="H111" s="216"/>
      <c r="I111" s="216"/>
      <c r="J111" s="214">
        <v>1</v>
      </c>
      <c r="K111" s="214">
        <v>1</v>
      </c>
      <c r="L111" s="214">
        <v>0</v>
      </c>
      <c r="M111" s="214">
        <v>1</v>
      </c>
      <c r="N111" s="214">
        <v>0</v>
      </c>
      <c r="O111" s="214">
        <v>1</v>
      </c>
      <c r="P111" s="214">
        <v>0</v>
      </c>
      <c r="Q111" s="214">
        <v>1</v>
      </c>
      <c r="R111" s="214">
        <v>2</v>
      </c>
    </row>
    <row r="112" spans="1:18" ht="189.75" customHeight="1" outlineLevel="3">
      <c r="A112" s="217" t="s">
        <v>710</v>
      </c>
      <c r="B112" s="216" t="s">
        <v>694</v>
      </c>
      <c r="C112" s="216" t="s">
        <v>635</v>
      </c>
      <c r="D112" s="216" t="s">
        <v>440</v>
      </c>
      <c r="E112" s="216" t="s">
        <v>213</v>
      </c>
      <c r="F112" s="216"/>
      <c r="G112" s="216"/>
      <c r="H112" s="216"/>
      <c r="I112" s="216"/>
      <c r="J112" s="214">
        <f>SUM(J113)</f>
        <v>1</v>
      </c>
      <c r="K112" s="214">
        <f>SUM(K113)</f>
        <v>1</v>
      </c>
      <c r="L112" s="214">
        <f>SUM(L113)</f>
        <v>0</v>
      </c>
      <c r="M112" s="214">
        <f>SUM(M113)</f>
        <v>1</v>
      </c>
      <c r="N112" s="214">
        <f>SUM(N113)</f>
        <v>0</v>
      </c>
      <c r="O112" s="214">
        <f>SUM(O113)</f>
        <v>1</v>
      </c>
      <c r="P112" s="214">
        <f>SUM(P113)</f>
        <v>0</v>
      </c>
      <c r="Q112" s="214">
        <f>SUM(Q113)</f>
        <v>1</v>
      </c>
      <c r="R112" s="214">
        <f>SUM(R113)</f>
        <v>1</v>
      </c>
    </row>
    <row r="113" spans="1:18" ht="47.25" outlineLevel="4">
      <c r="A113" s="217" t="s">
        <v>608</v>
      </c>
      <c r="B113" s="216" t="s">
        <v>694</v>
      </c>
      <c r="C113" s="216" t="s">
        <v>635</v>
      </c>
      <c r="D113" s="216" t="s">
        <v>440</v>
      </c>
      <c r="E113" s="216" t="s">
        <v>287</v>
      </c>
      <c r="F113" s="216"/>
      <c r="G113" s="216"/>
      <c r="H113" s="216"/>
      <c r="I113" s="216"/>
      <c r="J113" s="214">
        <v>1</v>
      </c>
      <c r="K113" s="214">
        <v>1</v>
      </c>
      <c r="L113" s="214">
        <v>0</v>
      </c>
      <c r="M113" s="214">
        <v>1</v>
      </c>
      <c r="N113" s="214">
        <v>0</v>
      </c>
      <c r="O113" s="214">
        <v>1</v>
      </c>
      <c r="P113" s="214">
        <v>0</v>
      </c>
      <c r="Q113" s="214">
        <v>1</v>
      </c>
      <c r="R113" s="214">
        <v>1</v>
      </c>
    </row>
    <row r="114" spans="1:18" ht="205.5" customHeight="1" outlineLevel="3">
      <c r="A114" s="217" t="s">
        <v>709</v>
      </c>
      <c r="B114" s="216" t="s">
        <v>694</v>
      </c>
      <c r="C114" s="216" t="s">
        <v>635</v>
      </c>
      <c r="D114" s="216" t="s">
        <v>432</v>
      </c>
      <c r="E114" s="216" t="s">
        <v>213</v>
      </c>
      <c r="F114" s="216"/>
      <c r="G114" s="216"/>
      <c r="H114" s="216"/>
      <c r="I114" s="216"/>
      <c r="J114" s="214">
        <f>SUM(J115)</f>
        <v>6</v>
      </c>
      <c r="K114" s="214">
        <f>SUM(K115)</f>
        <v>6</v>
      </c>
      <c r="L114" s="214">
        <f>SUM(L115)</f>
        <v>0</v>
      </c>
      <c r="M114" s="214">
        <f>SUM(M115)</f>
        <v>6</v>
      </c>
      <c r="N114" s="214">
        <f>SUM(N115)</f>
        <v>0</v>
      </c>
      <c r="O114" s="214">
        <f>SUM(O115)</f>
        <v>6</v>
      </c>
      <c r="P114" s="214">
        <f>SUM(P115)</f>
        <v>0</v>
      </c>
      <c r="Q114" s="214">
        <f>SUM(Q115)</f>
        <v>4</v>
      </c>
      <c r="R114" s="214">
        <f>SUM(R115)</f>
        <v>6</v>
      </c>
    </row>
    <row r="115" spans="1:18" ht="47.25" outlineLevel="4">
      <c r="A115" s="217" t="s">
        <v>608</v>
      </c>
      <c r="B115" s="216" t="s">
        <v>694</v>
      </c>
      <c r="C115" s="216" t="s">
        <v>635</v>
      </c>
      <c r="D115" s="216" t="s">
        <v>432</v>
      </c>
      <c r="E115" s="216" t="s">
        <v>287</v>
      </c>
      <c r="F115" s="216"/>
      <c r="G115" s="216"/>
      <c r="H115" s="216"/>
      <c r="I115" s="216"/>
      <c r="J115" s="214">
        <v>6</v>
      </c>
      <c r="K115" s="214">
        <v>6</v>
      </c>
      <c r="L115" s="214">
        <v>0</v>
      </c>
      <c r="M115" s="214">
        <v>6</v>
      </c>
      <c r="N115" s="214">
        <v>0</v>
      </c>
      <c r="O115" s="214">
        <v>6</v>
      </c>
      <c r="P115" s="214">
        <v>0</v>
      </c>
      <c r="Q115" s="214">
        <v>4</v>
      </c>
      <c r="R115" s="214">
        <v>6</v>
      </c>
    </row>
    <row r="116" spans="1:18" ht="204" customHeight="1" outlineLevel="3">
      <c r="A116" s="217" t="s">
        <v>708</v>
      </c>
      <c r="B116" s="216" t="s">
        <v>694</v>
      </c>
      <c r="C116" s="216" t="s">
        <v>635</v>
      </c>
      <c r="D116" s="216" t="s">
        <v>430</v>
      </c>
      <c r="E116" s="216" t="s">
        <v>213</v>
      </c>
      <c r="F116" s="216"/>
      <c r="G116" s="216"/>
      <c r="H116" s="216"/>
      <c r="I116" s="216"/>
      <c r="J116" s="214">
        <f>SUM(J117)</f>
        <v>21</v>
      </c>
      <c r="K116" s="214">
        <f>SUM(K117)</f>
        <v>21</v>
      </c>
      <c r="L116" s="214">
        <f>SUM(L117)</f>
        <v>0</v>
      </c>
      <c r="M116" s="214">
        <f>SUM(M117)</f>
        <v>21</v>
      </c>
      <c r="N116" s="214">
        <f>SUM(N117)</f>
        <v>0</v>
      </c>
      <c r="O116" s="214">
        <f>SUM(O117)</f>
        <v>21</v>
      </c>
      <c r="P116" s="214">
        <f>SUM(P117)</f>
        <v>0</v>
      </c>
      <c r="Q116" s="214">
        <f>SUM(Q117)</f>
        <v>15</v>
      </c>
      <c r="R116" s="214">
        <f>SUM(R117)</f>
        <v>22</v>
      </c>
    </row>
    <row r="117" spans="1:18" ht="47.25" outlineLevel="4">
      <c r="A117" s="217" t="s">
        <v>608</v>
      </c>
      <c r="B117" s="216" t="s">
        <v>694</v>
      </c>
      <c r="C117" s="216" t="s">
        <v>635</v>
      </c>
      <c r="D117" s="216" t="s">
        <v>430</v>
      </c>
      <c r="E117" s="216" t="s">
        <v>287</v>
      </c>
      <c r="F117" s="216"/>
      <c r="G117" s="216"/>
      <c r="H117" s="216"/>
      <c r="I117" s="216"/>
      <c r="J117" s="214">
        <v>21</v>
      </c>
      <c r="K117" s="214">
        <v>21</v>
      </c>
      <c r="L117" s="214">
        <v>0</v>
      </c>
      <c r="M117" s="214">
        <v>21</v>
      </c>
      <c r="N117" s="214">
        <v>0</v>
      </c>
      <c r="O117" s="214">
        <v>21</v>
      </c>
      <c r="P117" s="214">
        <v>0</v>
      </c>
      <c r="Q117" s="214">
        <v>15</v>
      </c>
      <c r="R117" s="214">
        <v>22</v>
      </c>
    </row>
    <row r="118" spans="1:18" ht="235.5" customHeight="1" outlineLevel="3">
      <c r="A118" s="217" t="s">
        <v>707</v>
      </c>
      <c r="B118" s="216" t="s">
        <v>694</v>
      </c>
      <c r="C118" s="216" t="s">
        <v>635</v>
      </c>
      <c r="D118" s="216" t="s">
        <v>428</v>
      </c>
      <c r="E118" s="216" t="s">
        <v>213</v>
      </c>
      <c r="F118" s="216"/>
      <c r="G118" s="216"/>
      <c r="H118" s="216"/>
      <c r="I118" s="216"/>
      <c r="J118" s="214">
        <f>SUM(J119)</f>
        <v>5</v>
      </c>
      <c r="K118" s="214">
        <f>SUM(K119)</f>
        <v>5</v>
      </c>
      <c r="L118" s="214">
        <f>SUM(L119)</f>
        <v>0</v>
      </c>
      <c r="M118" s="214">
        <f>SUM(M119)</f>
        <v>5</v>
      </c>
      <c r="N118" s="214">
        <f>SUM(N119)</f>
        <v>0</v>
      </c>
      <c r="O118" s="214">
        <f>SUM(O119)</f>
        <v>5</v>
      </c>
      <c r="P118" s="214">
        <f>SUM(P119)</f>
        <v>0</v>
      </c>
      <c r="Q118" s="214">
        <f>SUM(Q119)</f>
        <v>1.3</v>
      </c>
      <c r="R118" s="214">
        <f>SUM(R119)</f>
        <v>5.2</v>
      </c>
    </row>
    <row r="119" spans="1:18" ht="47.25" outlineLevel="4">
      <c r="A119" s="217" t="s">
        <v>608</v>
      </c>
      <c r="B119" s="216" t="s">
        <v>694</v>
      </c>
      <c r="C119" s="216" t="s">
        <v>635</v>
      </c>
      <c r="D119" s="216" t="s">
        <v>428</v>
      </c>
      <c r="E119" s="216" t="s">
        <v>287</v>
      </c>
      <c r="F119" s="216"/>
      <c r="G119" s="216"/>
      <c r="H119" s="216"/>
      <c r="I119" s="216"/>
      <c r="J119" s="214">
        <v>5</v>
      </c>
      <c r="K119" s="214">
        <v>5</v>
      </c>
      <c r="L119" s="214">
        <v>0</v>
      </c>
      <c r="M119" s="214">
        <v>5</v>
      </c>
      <c r="N119" s="214">
        <v>0</v>
      </c>
      <c r="O119" s="214">
        <v>5</v>
      </c>
      <c r="P119" s="214">
        <v>0</v>
      </c>
      <c r="Q119" s="214">
        <v>1.3</v>
      </c>
      <c r="R119" s="214">
        <v>5.2</v>
      </c>
    </row>
    <row r="120" spans="1:18" ht="15.75" outlineLevel="1">
      <c r="A120" s="221" t="s">
        <v>624</v>
      </c>
      <c r="B120" s="220" t="s">
        <v>694</v>
      </c>
      <c r="C120" s="220" t="s">
        <v>623</v>
      </c>
      <c r="D120" s="220" t="s">
        <v>611</v>
      </c>
      <c r="E120" s="220" t="s">
        <v>213</v>
      </c>
      <c r="F120" s="216"/>
      <c r="G120" s="216"/>
      <c r="H120" s="216"/>
      <c r="I120" s="216"/>
      <c r="J120" s="218">
        <v>627.9</v>
      </c>
      <c r="K120" s="218">
        <v>627.9</v>
      </c>
      <c r="L120" s="218">
        <v>0</v>
      </c>
      <c r="M120" s="218">
        <v>627.9</v>
      </c>
      <c r="N120" s="218">
        <v>0</v>
      </c>
      <c r="O120" s="218">
        <v>627.9</v>
      </c>
      <c r="P120" s="218">
        <v>0</v>
      </c>
      <c r="Q120" s="218">
        <v>711.3</v>
      </c>
      <c r="R120" s="218">
        <v>191.3</v>
      </c>
    </row>
    <row r="121" spans="1:18" ht="31.5" outlineLevel="2">
      <c r="A121" s="221" t="s">
        <v>622</v>
      </c>
      <c r="B121" s="220" t="s">
        <v>694</v>
      </c>
      <c r="C121" s="220" t="s">
        <v>617</v>
      </c>
      <c r="D121" s="220" t="s">
        <v>611</v>
      </c>
      <c r="E121" s="220" t="s">
        <v>213</v>
      </c>
      <c r="F121" s="216"/>
      <c r="G121" s="216"/>
      <c r="H121" s="216"/>
      <c r="I121" s="216"/>
      <c r="J121" s="218">
        <f>SUM(J122,J124,J126)</f>
        <v>454.6</v>
      </c>
      <c r="K121" s="218">
        <f>SUM(K122,K124,K126)</f>
        <v>454.6</v>
      </c>
      <c r="L121" s="218">
        <f>SUM(L122,L124,L126)</f>
        <v>0</v>
      </c>
      <c r="M121" s="218">
        <f>SUM(M122,M124,M126)</f>
        <v>454.6</v>
      </c>
      <c r="N121" s="218">
        <f>SUM(N122,N124,N126)</f>
        <v>0</v>
      </c>
      <c r="O121" s="218">
        <f>SUM(O122,O124,O126)</f>
        <v>454.6</v>
      </c>
      <c r="P121" s="218">
        <f>SUM(P122,P124,P126)</f>
        <v>0</v>
      </c>
      <c r="Q121" s="218">
        <f>SUM(Q122,Q124,Q126)</f>
        <v>538</v>
      </c>
      <c r="R121" s="218">
        <f>SUM(R122,R124,R126)</f>
        <v>18</v>
      </c>
    </row>
    <row r="122" spans="1:18" ht="206.25" customHeight="1" outlineLevel="3">
      <c r="A122" s="217" t="s">
        <v>706</v>
      </c>
      <c r="B122" s="216" t="s">
        <v>694</v>
      </c>
      <c r="C122" s="216" t="s">
        <v>617</v>
      </c>
      <c r="D122" s="216" t="s">
        <v>492</v>
      </c>
      <c r="E122" s="216" t="s">
        <v>213</v>
      </c>
      <c r="F122" s="216"/>
      <c r="G122" s="216"/>
      <c r="H122" s="216"/>
      <c r="I122" s="216"/>
      <c r="J122" s="214">
        <f>SUM(J123)</f>
        <v>323.2</v>
      </c>
      <c r="K122" s="214">
        <f>SUM(K123)</f>
        <v>323.2</v>
      </c>
      <c r="L122" s="214">
        <f>SUM(L123)</f>
        <v>0</v>
      </c>
      <c r="M122" s="214">
        <f>SUM(M123)</f>
        <v>323.2</v>
      </c>
      <c r="N122" s="214">
        <f>SUM(N123)</f>
        <v>0</v>
      </c>
      <c r="O122" s="214">
        <f>SUM(O123)</f>
        <v>323.2</v>
      </c>
      <c r="P122" s="214">
        <f>SUM(P123)</f>
        <v>0</v>
      </c>
      <c r="Q122" s="214">
        <f>SUM(Q123)</f>
        <v>401.2</v>
      </c>
      <c r="R122" s="214">
        <f>SUM(R123)</f>
        <v>0</v>
      </c>
    </row>
    <row r="123" spans="1:18" ht="31.5" outlineLevel="4">
      <c r="A123" s="217" t="s">
        <v>619</v>
      </c>
      <c r="B123" s="216" t="s">
        <v>694</v>
      </c>
      <c r="C123" s="216" t="s">
        <v>617</v>
      </c>
      <c r="D123" s="216" t="s">
        <v>492</v>
      </c>
      <c r="E123" s="216" t="s">
        <v>364</v>
      </c>
      <c r="F123" s="216"/>
      <c r="G123" s="216"/>
      <c r="H123" s="216"/>
      <c r="I123" s="216"/>
      <c r="J123" s="214">
        <v>323.2</v>
      </c>
      <c r="K123" s="214">
        <v>323.2</v>
      </c>
      <c r="L123" s="214">
        <v>0</v>
      </c>
      <c r="M123" s="214">
        <v>323.2</v>
      </c>
      <c r="N123" s="214">
        <v>0</v>
      </c>
      <c r="O123" s="214">
        <v>323.2</v>
      </c>
      <c r="P123" s="214">
        <v>0</v>
      </c>
      <c r="Q123" s="214">
        <v>401.2</v>
      </c>
      <c r="R123" s="214">
        <v>0</v>
      </c>
    </row>
    <row r="124" spans="1:18" ht="300.75" customHeight="1" outlineLevel="3">
      <c r="A124" s="217" t="s">
        <v>705</v>
      </c>
      <c r="B124" s="216" t="s">
        <v>694</v>
      </c>
      <c r="C124" s="216" t="s">
        <v>617</v>
      </c>
      <c r="D124" s="216" t="s">
        <v>488</v>
      </c>
      <c r="E124" s="216" t="s">
        <v>213</v>
      </c>
      <c r="F124" s="216"/>
      <c r="G124" s="216"/>
      <c r="H124" s="216"/>
      <c r="I124" s="216"/>
      <c r="J124" s="214">
        <f>SUM(J125)</f>
        <v>113.4</v>
      </c>
      <c r="K124" s="214">
        <f>SUM(K125)</f>
        <v>113.4</v>
      </c>
      <c r="L124" s="214">
        <f>SUM(L125)</f>
        <v>0</v>
      </c>
      <c r="M124" s="214">
        <f>SUM(M125)</f>
        <v>113.4</v>
      </c>
      <c r="N124" s="214">
        <f>SUM(N125)</f>
        <v>0</v>
      </c>
      <c r="O124" s="214">
        <f>SUM(O125)</f>
        <v>113.4</v>
      </c>
      <c r="P124" s="214">
        <f>SUM(P125)</f>
        <v>0</v>
      </c>
      <c r="Q124" s="214">
        <f>SUM(Q125)</f>
        <v>118.8</v>
      </c>
      <c r="R124" s="214">
        <f>SUM(R125)</f>
        <v>0</v>
      </c>
    </row>
    <row r="125" spans="1:18" ht="31.5" outlineLevel="4">
      <c r="A125" s="217" t="s">
        <v>619</v>
      </c>
      <c r="B125" s="216" t="s">
        <v>694</v>
      </c>
      <c r="C125" s="216" t="s">
        <v>617</v>
      </c>
      <c r="D125" s="216" t="s">
        <v>488</v>
      </c>
      <c r="E125" s="216" t="s">
        <v>364</v>
      </c>
      <c r="F125" s="216"/>
      <c r="G125" s="216"/>
      <c r="H125" s="216"/>
      <c r="I125" s="216"/>
      <c r="J125" s="214">
        <v>113.4</v>
      </c>
      <c r="K125" s="214">
        <v>113.4</v>
      </c>
      <c r="L125" s="214">
        <v>0</v>
      </c>
      <c r="M125" s="214">
        <v>113.4</v>
      </c>
      <c r="N125" s="214">
        <v>0</v>
      </c>
      <c r="O125" s="214">
        <v>113.4</v>
      </c>
      <c r="P125" s="214">
        <v>0</v>
      </c>
      <c r="Q125" s="214">
        <v>118.8</v>
      </c>
      <c r="R125" s="214">
        <v>0</v>
      </c>
    </row>
    <row r="126" spans="1:18" ht="225" customHeight="1" outlineLevel="3">
      <c r="A126" s="217" t="s">
        <v>621</v>
      </c>
      <c r="B126" s="216" t="s">
        <v>694</v>
      </c>
      <c r="C126" s="216" t="s">
        <v>617</v>
      </c>
      <c r="D126" s="216" t="s">
        <v>424</v>
      </c>
      <c r="E126" s="216" t="s">
        <v>213</v>
      </c>
      <c r="F126" s="216"/>
      <c r="G126" s="216"/>
      <c r="H126" s="216"/>
      <c r="I126" s="216"/>
      <c r="J126" s="214">
        <f>SUM(J127)</f>
        <v>18</v>
      </c>
      <c r="K126" s="214">
        <f>SUM(K127)</f>
        <v>18</v>
      </c>
      <c r="L126" s="214">
        <f>SUM(L127)</f>
        <v>0</v>
      </c>
      <c r="M126" s="214">
        <f>SUM(M127)</f>
        <v>18</v>
      </c>
      <c r="N126" s="214">
        <f>SUM(N127)</f>
        <v>0</v>
      </c>
      <c r="O126" s="214">
        <f>SUM(O127)</f>
        <v>18</v>
      </c>
      <c r="P126" s="214">
        <f>SUM(P127)</f>
        <v>0</v>
      </c>
      <c r="Q126" s="214">
        <f>SUM(Q127)</f>
        <v>18</v>
      </c>
      <c r="R126" s="214">
        <f>SUM(R127)</f>
        <v>18</v>
      </c>
    </row>
    <row r="127" spans="1:18" ht="31.5" outlineLevel="4">
      <c r="A127" s="217" t="s">
        <v>619</v>
      </c>
      <c r="B127" s="216" t="s">
        <v>694</v>
      </c>
      <c r="C127" s="216" t="s">
        <v>617</v>
      </c>
      <c r="D127" s="216" t="s">
        <v>424</v>
      </c>
      <c r="E127" s="216" t="s">
        <v>364</v>
      </c>
      <c r="F127" s="216"/>
      <c r="G127" s="216"/>
      <c r="H127" s="216"/>
      <c r="I127" s="216"/>
      <c r="J127" s="214">
        <v>18</v>
      </c>
      <c r="K127" s="214">
        <v>18</v>
      </c>
      <c r="L127" s="214">
        <v>0</v>
      </c>
      <c r="M127" s="214">
        <v>18</v>
      </c>
      <c r="N127" s="214">
        <v>0</v>
      </c>
      <c r="O127" s="214">
        <v>18</v>
      </c>
      <c r="P127" s="214">
        <v>0</v>
      </c>
      <c r="Q127" s="214">
        <v>18</v>
      </c>
      <c r="R127" s="214">
        <v>18</v>
      </c>
    </row>
    <row r="128" spans="1:18" ht="31.5" outlineLevel="2">
      <c r="A128" s="221" t="s">
        <v>704</v>
      </c>
      <c r="B128" s="220" t="s">
        <v>694</v>
      </c>
      <c r="C128" s="220" t="s">
        <v>702</v>
      </c>
      <c r="D128" s="220" t="s">
        <v>611</v>
      </c>
      <c r="E128" s="220" t="s">
        <v>213</v>
      </c>
      <c r="F128" s="216"/>
      <c r="G128" s="216"/>
      <c r="H128" s="216"/>
      <c r="I128" s="216"/>
      <c r="J128" s="218">
        <f>SUM(J129)</f>
        <v>173.3</v>
      </c>
      <c r="K128" s="218">
        <f>SUM(K129)</f>
        <v>173.3</v>
      </c>
      <c r="L128" s="218">
        <f>SUM(L129)</f>
        <v>0</v>
      </c>
      <c r="M128" s="218">
        <f>SUM(M129)</f>
        <v>173.3</v>
      </c>
      <c r="N128" s="218">
        <f>SUM(N129)</f>
        <v>0</v>
      </c>
      <c r="O128" s="218">
        <f>SUM(O129)</f>
        <v>173.3</v>
      </c>
      <c r="P128" s="218">
        <f>SUM(P129)</f>
        <v>0</v>
      </c>
      <c r="Q128" s="218">
        <f>SUM(Q129)</f>
        <v>173.3</v>
      </c>
      <c r="R128" s="218">
        <f>SUM(R129)</f>
        <v>173.3</v>
      </c>
    </row>
    <row r="129" spans="1:18" ht="141.75" outlineLevel="3">
      <c r="A129" s="217" t="s">
        <v>703</v>
      </c>
      <c r="B129" s="216" t="s">
        <v>694</v>
      </c>
      <c r="C129" s="216" t="s">
        <v>702</v>
      </c>
      <c r="D129" s="216" t="s">
        <v>317</v>
      </c>
      <c r="E129" s="216" t="s">
        <v>213</v>
      </c>
      <c r="F129" s="216"/>
      <c r="G129" s="216"/>
      <c r="H129" s="216"/>
      <c r="I129" s="216"/>
      <c r="J129" s="214">
        <f>SUM(J130)</f>
        <v>173.3</v>
      </c>
      <c r="K129" s="214">
        <f>SUM(K130)</f>
        <v>173.3</v>
      </c>
      <c r="L129" s="214">
        <f>SUM(L130)</f>
        <v>0</v>
      </c>
      <c r="M129" s="214">
        <f>SUM(M130)</f>
        <v>173.3</v>
      </c>
      <c r="N129" s="214">
        <f>SUM(N130)</f>
        <v>0</v>
      </c>
      <c r="O129" s="214">
        <f>SUM(O130)</f>
        <v>173.3</v>
      </c>
      <c r="P129" s="214">
        <f>SUM(P130)</f>
        <v>0</v>
      </c>
      <c r="Q129" s="214">
        <f>SUM(Q130)</f>
        <v>173.3</v>
      </c>
      <c r="R129" s="214">
        <f>SUM(R130)</f>
        <v>173.3</v>
      </c>
    </row>
    <row r="130" spans="1:18" ht="65.25" customHeight="1" outlineLevel="4">
      <c r="A130" s="217" t="s">
        <v>636</v>
      </c>
      <c r="B130" s="216" t="s">
        <v>694</v>
      </c>
      <c r="C130" s="216" t="s">
        <v>702</v>
      </c>
      <c r="D130" s="216" t="s">
        <v>317</v>
      </c>
      <c r="E130" s="216" t="s">
        <v>316</v>
      </c>
      <c r="F130" s="216"/>
      <c r="G130" s="216"/>
      <c r="H130" s="216"/>
      <c r="I130" s="216"/>
      <c r="J130" s="214">
        <v>173.3</v>
      </c>
      <c r="K130" s="214">
        <v>173.3</v>
      </c>
      <c r="L130" s="214">
        <v>0</v>
      </c>
      <c r="M130" s="214">
        <v>173.3</v>
      </c>
      <c r="N130" s="214">
        <v>0</v>
      </c>
      <c r="O130" s="214">
        <v>173.3</v>
      </c>
      <c r="P130" s="214">
        <v>0</v>
      </c>
      <c r="Q130" s="214">
        <v>173.3</v>
      </c>
      <c r="R130" s="214">
        <v>173.3</v>
      </c>
    </row>
    <row r="131" spans="1:18" ht="31.5" outlineLevel="1">
      <c r="A131" s="221" t="s">
        <v>701</v>
      </c>
      <c r="B131" s="220" t="s">
        <v>694</v>
      </c>
      <c r="C131" s="220" t="s">
        <v>700</v>
      </c>
      <c r="D131" s="220" t="s">
        <v>611</v>
      </c>
      <c r="E131" s="220" t="s">
        <v>213</v>
      </c>
      <c r="F131" s="216"/>
      <c r="G131" s="216"/>
      <c r="H131" s="216"/>
      <c r="I131" s="216"/>
      <c r="J131" s="218">
        <v>2437.8</v>
      </c>
      <c r="K131" s="218">
        <v>2437.8</v>
      </c>
      <c r="L131" s="218">
        <v>0</v>
      </c>
      <c r="M131" s="218">
        <v>2437.8</v>
      </c>
      <c r="N131" s="218">
        <v>0</v>
      </c>
      <c r="O131" s="218">
        <v>2437.8</v>
      </c>
      <c r="P131" s="218">
        <v>0</v>
      </c>
      <c r="Q131" s="218">
        <v>2254.5</v>
      </c>
      <c r="R131" s="218">
        <v>2519.4</v>
      </c>
    </row>
    <row r="132" spans="1:18" ht="15.75" outlineLevel="2">
      <c r="A132" s="221" t="s">
        <v>699</v>
      </c>
      <c r="B132" s="220" t="s">
        <v>694</v>
      </c>
      <c r="C132" s="220" t="s">
        <v>693</v>
      </c>
      <c r="D132" s="220" t="s">
        <v>611</v>
      </c>
      <c r="E132" s="220" t="s">
        <v>213</v>
      </c>
      <c r="F132" s="216"/>
      <c r="G132" s="216"/>
      <c r="H132" s="216"/>
      <c r="I132" s="216"/>
      <c r="J132" s="218">
        <f>SUM(J133,J135,J137,J139)</f>
        <v>2437.8</v>
      </c>
      <c r="K132" s="218">
        <f>SUM(K133,K135,K137,K139)</f>
        <v>2437.8</v>
      </c>
      <c r="L132" s="218">
        <f>SUM(L133,L135,L137,L139)</f>
        <v>0</v>
      </c>
      <c r="M132" s="218">
        <f>SUM(M133,M135,M137,M139)</f>
        <v>2437.8</v>
      </c>
      <c r="N132" s="218">
        <f>SUM(N133,N135,N137,N139)</f>
        <v>0</v>
      </c>
      <c r="O132" s="218">
        <f>SUM(O133,O135,O137,O139)</f>
        <v>2437.8</v>
      </c>
      <c r="P132" s="218">
        <f>SUM(P133,P135,P137,P139)</f>
        <v>0</v>
      </c>
      <c r="Q132" s="218">
        <f>SUM(Q133,Q135,Q137,Q139)</f>
        <v>2254.5</v>
      </c>
      <c r="R132" s="218">
        <f>SUM(R133,R135,R137,R139)</f>
        <v>2519.4</v>
      </c>
    </row>
    <row r="133" spans="1:18" ht="191.25" customHeight="1" outlineLevel="3">
      <c r="A133" s="217" t="s">
        <v>698</v>
      </c>
      <c r="B133" s="216" t="s">
        <v>694</v>
      </c>
      <c r="C133" s="216" t="s">
        <v>693</v>
      </c>
      <c r="D133" s="216" t="s">
        <v>464</v>
      </c>
      <c r="E133" s="216" t="s">
        <v>213</v>
      </c>
      <c r="F133" s="216"/>
      <c r="G133" s="216"/>
      <c r="H133" s="216"/>
      <c r="I133" s="216"/>
      <c r="J133" s="214">
        <f>SUM(J134)</f>
        <v>2042.8</v>
      </c>
      <c r="K133" s="214">
        <f>SUM(K134)</f>
        <v>2042.8</v>
      </c>
      <c r="L133" s="214">
        <f>SUM(L134)</f>
        <v>0</v>
      </c>
      <c r="M133" s="214">
        <f>SUM(M134)</f>
        <v>2042.8</v>
      </c>
      <c r="N133" s="214">
        <f>SUM(N134)</f>
        <v>0</v>
      </c>
      <c r="O133" s="214">
        <f>SUM(O134)</f>
        <v>2042.8</v>
      </c>
      <c r="P133" s="214">
        <f>SUM(P134)</f>
        <v>0</v>
      </c>
      <c r="Q133" s="214">
        <f>SUM(Q134)</f>
        <v>1954.5</v>
      </c>
      <c r="R133" s="214">
        <f>SUM(R134)</f>
        <v>2103.4</v>
      </c>
    </row>
    <row r="134" spans="1:18" ht="63.75" customHeight="1" outlineLevel="4">
      <c r="A134" s="217" t="s">
        <v>636</v>
      </c>
      <c r="B134" s="216" t="s">
        <v>694</v>
      </c>
      <c r="C134" s="216" t="s">
        <v>693</v>
      </c>
      <c r="D134" s="216" t="s">
        <v>464</v>
      </c>
      <c r="E134" s="216" t="s">
        <v>316</v>
      </c>
      <c r="F134" s="216"/>
      <c r="G134" s="216"/>
      <c r="H134" s="216"/>
      <c r="I134" s="216"/>
      <c r="J134" s="214">
        <v>2042.8</v>
      </c>
      <c r="K134" s="214">
        <v>2042.8</v>
      </c>
      <c r="L134" s="214">
        <v>0</v>
      </c>
      <c r="M134" s="214">
        <v>2042.8</v>
      </c>
      <c r="N134" s="214">
        <v>0</v>
      </c>
      <c r="O134" s="214">
        <v>2042.8</v>
      </c>
      <c r="P134" s="214">
        <v>0</v>
      </c>
      <c r="Q134" s="214">
        <v>1954.5</v>
      </c>
      <c r="R134" s="214">
        <v>2103.4</v>
      </c>
    </row>
    <row r="135" spans="1:18" ht="220.5" customHeight="1" outlineLevel="3">
      <c r="A135" s="217" t="s">
        <v>697</v>
      </c>
      <c r="B135" s="216" t="s">
        <v>694</v>
      </c>
      <c r="C135" s="216" t="s">
        <v>693</v>
      </c>
      <c r="D135" s="216" t="s">
        <v>462</v>
      </c>
      <c r="E135" s="216" t="s">
        <v>213</v>
      </c>
      <c r="F135" s="216"/>
      <c r="G135" s="216"/>
      <c r="H135" s="216"/>
      <c r="I135" s="216"/>
      <c r="J135" s="214">
        <f>SUM(J136)</f>
        <v>140</v>
      </c>
      <c r="K135" s="214">
        <f>SUM(K136)</f>
        <v>140</v>
      </c>
      <c r="L135" s="214">
        <f>SUM(L136)</f>
        <v>0</v>
      </c>
      <c r="M135" s="214">
        <f>SUM(M136)</f>
        <v>140</v>
      </c>
      <c r="N135" s="214">
        <f>SUM(N136)</f>
        <v>0</v>
      </c>
      <c r="O135" s="214">
        <f>SUM(O136)</f>
        <v>140</v>
      </c>
      <c r="P135" s="214">
        <f>SUM(P136)</f>
        <v>0</v>
      </c>
      <c r="Q135" s="214">
        <f>SUM(Q136)</f>
        <v>140</v>
      </c>
      <c r="R135" s="214">
        <f>SUM(R136)</f>
        <v>126</v>
      </c>
    </row>
    <row r="136" spans="1:18" ht="66" customHeight="1" outlineLevel="4">
      <c r="A136" s="217" t="s">
        <v>636</v>
      </c>
      <c r="B136" s="216" t="s">
        <v>694</v>
      </c>
      <c r="C136" s="216" t="s">
        <v>693</v>
      </c>
      <c r="D136" s="216" t="s">
        <v>462</v>
      </c>
      <c r="E136" s="216" t="s">
        <v>316</v>
      </c>
      <c r="F136" s="216"/>
      <c r="G136" s="216"/>
      <c r="H136" s="216"/>
      <c r="I136" s="216"/>
      <c r="J136" s="214">
        <v>140</v>
      </c>
      <c r="K136" s="214">
        <v>140</v>
      </c>
      <c r="L136" s="214">
        <v>0</v>
      </c>
      <c r="M136" s="214">
        <v>140</v>
      </c>
      <c r="N136" s="214">
        <v>0</v>
      </c>
      <c r="O136" s="214">
        <v>140</v>
      </c>
      <c r="P136" s="214">
        <v>0</v>
      </c>
      <c r="Q136" s="214">
        <v>140</v>
      </c>
      <c r="R136" s="214">
        <v>126</v>
      </c>
    </row>
    <row r="137" spans="1:18" ht="189.75" customHeight="1" outlineLevel="3">
      <c r="A137" s="217" t="s">
        <v>696</v>
      </c>
      <c r="B137" s="216" t="s">
        <v>694</v>
      </c>
      <c r="C137" s="216" t="s">
        <v>693</v>
      </c>
      <c r="D137" s="216" t="s">
        <v>460</v>
      </c>
      <c r="E137" s="216" t="s">
        <v>213</v>
      </c>
      <c r="F137" s="216"/>
      <c r="G137" s="216"/>
      <c r="H137" s="216"/>
      <c r="I137" s="216"/>
      <c r="J137" s="214">
        <f>SUM(J138)</f>
        <v>5</v>
      </c>
      <c r="K137" s="214">
        <f>SUM(K138)</f>
        <v>5</v>
      </c>
      <c r="L137" s="214">
        <f>SUM(L138)</f>
        <v>0</v>
      </c>
      <c r="M137" s="214">
        <f>SUM(M138)</f>
        <v>5</v>
      </c>
      <c r="N137" s="214">
        <f>SUM(N138)</f>
        <v>0</v>
      </c>
      <c r="O137" s="214">
        <f>SUM(O138)</f>
        <v>5</v>
      </c>
      <c r="P137" s="214">
        <f>SUM(P138)</f>
        <v>0</v>
      </c>
      <c r="Q137" s="214">
        <f>SUM(Q138)</f>
        <v>0</v>
      </c>
      <c r="R137" s="214">
        <f>SUM(R138)</f>
        <v>0</v>
      </c>
    </row>
    <row r="138" spans="1:18" ht="67.5" customHeight="1" outlineLevel="4">
      <c r="A138" s="217" t="s">
        <v>636</v>
      </c>
      <c r="B138" s="216" t="s">
        <v>694</v>
      </c>
      <c r="C138" s="216" t="s">
        <v>693</v>
      </c>
      <c r="D138" s="216" t="s">
        <v>460</v>
      </c>
      <c r="E138" s="216" t="s">
        <v>316</v>
      </c>
      <c r="F138" s="216"/>
      <c r="G138" s="216"/>
      <c r="H138" s="216"/>
      <c r="I138" s="216"/>
      <c r="J138" s="214">
        <v>5</v>
      </c>
      <c r="K138" s="214">
        <v>5</v>
      </c>
      <c r="L138" s="214">
        <v>0</v>
      </c>
      <c r="M138" s="214">
        <v>5</v>
      </c>
      <c r="N138" s="214">
        <v>0</v>
      </c>
      <c r="O138" s="214">
        <v>5</v>
      </c>
      <c r="P138" s="214">
        <v>0</v>
      </c>
      <c r="Q138" s="214">
        <v>0</v>
      </c>
      <c r="R138" s="214">
        <v>0</v>
      </c>
    </row>
    <row r="139" spans="1:18" ht="176.25" customHeight="1" outlineLevel="3">
      <c r="A139" s="217" t="s">
        <v>695</v>
      </c>
      <c r="B139" s="216" t="s">
        <v>694</v>
      </c>
      <c r="C139" s="216" t="s">
        <v>693</v>
      </c>
      <c r="D139" s="216" t="s">
        <v>458</v>
      </c>
      <c r="E139" s="216" t="s">
        <v>213</v>
      </c>
      <c r="F139" s="216"/>
      <c r="G139" s="216"/>
      <c r="H139" s="216"/>
      <c r="I139" s="216"/>
      <c r="J139" s="214">
        <f>SUM(J140)</f>
        <v>250</v>
      </c>
      <c r="K139" s="214">
        <f>SUM(K140)</f>
        <v>250</v>
      </c>
      <c r="L139" s="214">
        <f>SUM(L140)</f>
        <v>0</v>
      </c>
      <c r="M139" s="214">
        <f>SUM(M140)</f>
        <v>250</v>
      </c>
      <c r="N139" s="214">
        <f>SUM(N140)</f>
        <v>0</v>
      </c>
      <c r="O139" s="214">
        <f>SUM(O140)</f>
        <v>250</v>
      </c>
      <c r="P139" s="214">
        <f>SUM(P140)</f>
        <v>0</v>
      </c>
      <c r="Q139" s="214">
        <f>SUM(Q140)</f>
        <v>160</v>
      </c>
      <c r="R139" s="214">
        <f>SUM(R140)</f>
        <v>290</v>
      </c>
    </row>
    <row r="140" spans="1:18" ht="47.25" outlineLevel="4">
      <c r="A140" s="217" t="s">
        <v>608</v>
      </c>
      <c r="B140" s="216" t="s">
        <v>694</v>
      </c>
      <c r="C140" s="216" t="s">
        <v>693</v>
      </c>
      <c r="D140" s="216" t="s">
        <v>458</v>
      </c>
      <c r="E140" s="216" t="s">
        <v>287</v>
      </c>
      <c r="F140" s="216"/>
      <c r="G140" s="216"/>
      <c r="H140" s="216"/>
      <c r="I140" s="216"/>
      <c r="J140" s="214">
        <v>250</v>
      </c>
      <c r="K140" s="214">
        <v>250</v>
      </c>
      <c r="L140" s="214">
        <v>0</v>
      </c>
      <c r="M140" s="214">
        <v>250</v>
      </c>
      <c r="N140" s="214">
        <v>0</v>
      </c>
      <c r="O140" s="214">
        <v>250</v>
      </c>
      <c r="P140" s="214">
        <v>0</v>
      </c>
      <c r="Q140" s="214">
        <v>160</v>
      </c>
      <c r="R140" s="214">
        <v>290</v>
      </c>
    </row>
    <row r="141" spans="1:18" ht="63">
      <c r="A141" s="221" t="s">
        <v>692</v>
      </c>
      <c r="B141" s="220" t="s">
        <v>676</v>
      </c>
      <c r="C141" s="220" t="s">
        <v>615</v>
      </c>
      <c r="D141" s="220" t="s">
        <v>611</v>
      </c>
      <c r="E141" s="220" t="s">
        <v>213</v>
      </c>
      <c r="F141" s="216"/>
      <c r="G141" s="216"/>
      <c r="H141" s="216"/>
      <c r="I141" s="216"/>
      <c r="J141" s="218">
        <v>4567.2</v>
      </c>
      <c r="K141" s="218">
        <v>4567.2</v>
      </c>
      <c r="L141" s="218">
        <v>0</v>
      </c>
      <c r="M141" s="218">
        <v>4567.2</v>
      </c>
      <c r="N141" s="218">
        <v>0</v>
      </c>
      <c r="O141" s="218">
        <v>4567.2</v>
      </c>
      <c r="P141" s="218">
        <v>0</v>
      </c>
      <c r="Q141" s="218">
        <v>4423</v>
      </c>
      <c r="R141" s="218">
        <v>4629.4</v>
      </c>
    </row>
    <row r="142" spans="1:18" ht="31.5" outlineLevel="1">
      <c r="A142" s="221" t="s">
        <v>691</v>
      </c>
      <c r="B142" s="220" t="s">
        <v>676</v>
      </c>
      <c r="C142" s="220" t="s">
        <v>690</v>
      </c>
      <c r="D142" s="220" t="s">
        <v>611</v>
      </c>
      <c r="E142" s="220" t="s">
        <v>213</v>
      </c>
      <c r="F142" s="216"/>
      <c r="G142" s="216"/>
      <c r="H142" s="216"/>
      <c r="I142" s="216"/>
      <c r="J142" s="218">
        <v>3994.7</v>
      </c>
      <c r="K142" s="218">
        <v>3994.7</v>
      </c>
      <c r="L142" s="218">
        <v>0</v>
      </c>
      <c r="M142" s="218">
        <v>3994.7</v>
      </c>
      <c r="N142" s="218">
        <v>0</v>
      </c>
      <c r="O142" s="218">
        <v>3994.7</v>
      </c>
      <c r="P142" s="218">
        <v>0</v>
      </c>
      <c r="Q142" s="218">
        <v>3850.5</v>
      </c>
      <c r="R142" s="218">
        <v>4056.9</v>
      </c>
    </row>
    <row r="143" spans="1:18" ht="78.75" outlineLevel="2">
      <c r="A143" s="221" t="s">
        <v>689</v>
      </c>
      <c r="B143" s="220" t="s">
        <v>676</v>
      </c>
      <c r="C143" s="220" t="s">
        <v>686</v>
      </c>
      <c r="D143" s="220" t="s">
        <v>611</v>
      </c>
      <c r="E143" s="220" t="s">
        <v>213</v>
      </c>
      <c r="F143" s="216"/>
      <c r="G143" s="216"/>
      <c r="H143" s="216"/>
      <c r="I143" s="216"/>
      <c r="J143" s="218">
        <f>SUM(J144,J148)</f>
        <v>3677.7</v>
      </c>
      <c r="K143" s="218">
        <f>SUM(K144,K148)</f>
        <v>3677.7</v>
      </c>
      <c r="L143" s="218">
        <f>SUM(L144,L148)</f>
        <v>0</v>
      </c>
      <c r="M143" s="218">
        <f>SUM(M144,M148)</f>
        <v>3677.7</v>
      </c>
      <c r="N143" s="218">
        <f>SUM(N144,N148)</f>
        <v>0</v>
      </c>
      <c r="O143" s="218">
        <f>SUM(O144,O148)</f>
        <v>3677.7</v>
      </c>
      <c r="P143" s="218">
        <f>SUM(P144,P148)</f>
        <v>0</v>
      </c>
      <c r="Q143" s="218">
        <f>SUM(Q144,Q148)</f>
        <v>3604.5</v>
      </c>
      <c r="R143" s="218">
        <f>SUM(R144,R148)</f>
        <v>3701.6</v>
      </c>
    </row>
    <row r="144" spans="1:18" ht="220.5" outlineLevel="3">
      <c r="A144" s="217" t="s">
        <v>688</v>
      </c>
      <c r="B144" s="216" t="s">
        <v>676</v>
      </c>
      <c r="C144" s="216" t="s">
        <v>686</v>
      </c>
      <c r="D144" s="216" t="s">
        <v>380</v>
      </c>
      <c r="E144" s="216" t="s">
        <v>213</v>
      </c>
      <c r="F144" s="216"/>
      <c r="G144" s="216"/>
      <c r="H144" s="216"/>
      <c r="I144" s="216"/>
      <c r="J144" s="214">
        <f>SUM(J145,J146,J147)</f>
        <v>3671.7</v>
      </c>
      <c r="K144" s="214">
        <f>SUM(K145,K146,K147)</f>
        <v>3671.7</v>
      </c>
      <c r="L144" s="214">
        <f>SUM(L145,L146,L147)</f>
        <v>0</v>
      </c>
      <c r="M144" s="214">
        <f>SUM(M145,M146,M147)</f>
        <v>3671.7</v>
      </c>
      <c r="N144" s="214">
        <f>SUM(N145,N146,N147)</f>
        <v>0</v>
      </c>
      <c r="O144" s="214">
        <f>SUM(O145,O146,O147)</f>
        <v>3671.7</v>
      </c>
      <c r="P144" s="214">
        <f>SUM(P145,P146,P147)</f>
        <v>0</v>
      </c>
      <c r="Q144" s="214">
        <f>SUM(Q145,Q146,Q147)</f>
        <v>3604.5</v>
      </c>
      <c r="R144" s="214">
        <f>SUM(R145,R146,R147)</f>
        <v>3701.6</v>
      </c>
    </row>
    <row r="145" spans="1:18" ht="110.25" outlineLevel="4">
      <c r="A145" s="217" t="s">
        <v>609</v>
      </c>
      <c r="B145" s="216" t="s">
        <v>676</v>
      </c>
      <c r="C145" s="216" t="s">
        <v>686</v>
      </c>
      <c r="D145" s="216" t="s">
        <v>380</v>
      </c>
      <c r="E145" s="216" t="s">
        <v>335</v>
      </c>
      <c r="F145" s="216"/>
      <c r="G145" s="216"/>
      <c r="H145" s="216"/>
      <c r="I145" s="216"/>
      <c r="J145" s="214">
        <v>3354.5</v>
      </c>
      <c r="K145" s="214">
        <v>3354.5</v>
      </c>
      <c r="L145" s="214">
        <v>0</v>
      </c>
      <c r="M145" s="214">
        <v>3354.5</v>
      </c>
      <c r="N145" s="214">
        <v>0</v>
      </c>
      <c r="O145" s="214">
        <v>3354.5</v>
      </c>
      <c r="P145" s="214">
        <v>0</v>
      </c>
      <c r="Q145" s="214">
        <v>3351.5</v>
      </c>
      <c r="R145" s="214">
        <v>3354.5</v>
      </c>
    </row>
    <row r="146" spans="1:18" ht="47.25" outlineLevel="4">
      <c r="A146" s="217" t="s">
        <v>608</v>
      </c>
      <c r="B146" s="216" t="s">
        <v>676</v>
      </c>
      <c r="C146" s="216" t="s">
        <v>686</v>
      </c>
      <c r="D146" s="216" t="s">
        <v>380</v>
      </c>
      <c r="E146" s="216" t="s">
        <v>287</v>
      </c>
      <c r="F146" s="216"/>
      <c r="G146" s="216"/>
      <c r="H146" s="216"/>
      <c r="I146" s="216"/>
      <c r="J146" s="214">
        <v>315.2</v>
      </c>
      <c r="K146" s="214">
        <v>315.2</v>
      </c>
      <c r="L146" s="214">
        <v>0</v>
      </c>
      <c r="M146" s="214">
        <v>315.2</v>
      </c>
      <c r="N146" s="214">
        <v>0</v>
      </c>
      <c r="O146" s="214">
        <v>315.2</v>
      </c>
      <c r="P146" s="214">
        <v>0</v>
      </c>
      <c r="Q146" s="214">
        <v>251</v>
      </c>
      <c r="R146" s="214">
        <v>345.1</v>
      </c>
    </row>
    <row r="147" spans="1:18" ht="15.75" outlineLevel="4">
      <c r="A147" s="217" t="s">
        <v>607</v>
      </c>
      <c r="B147" s="216" t="s">
        <v>676</v>
      </c>
      <c r="C147" s="216" t="s">
        <v>686</v>
      </c>
      <c r="D147" s="216" t="s">
        <v>380</v>
      </c>
      <c r="E147" s="216" t="s">
        <v>332</v>
      </c>
      <c r="F147" s="216"/>
      <c r="G147" s="216"/>
      <c r="H147" s="216"/>
      <c r="I147" s="216"/>
      <c r="J147" s="214">
        <v>2</v>
      </c>
      <c r="K147" s="214">
        <v>2</v>
      </c>
      <c r="L147" s="214">
        <v>0</v>
      </c>
      <c r="M147" s="214">
        <v>2</v>
      </c>
      <c r="N147" s="214">
        <v>0</v>
      </c>
      <c r="O147" s="214">
        <v>2</v>
      </c>
      <c r="P147" s="214">
        <v>0</v>
      </c>
      <c r="Q147" s="214">
        <v>2</v>
      </c>
      <c r="R147" s="214">
        <v>2</v>
      </c>
    </row>
    <row r="148" spans="1:18" ht="156.75" customHeight="1" outlineLevel="3">
      <c r="A148" s="217" t="s">
        <v>687</v>
      </c>
      <c r="B148" s="216" t="s">
        <v>676</v>
      </c>
      <c r="C148" s="216" t="s">
        <v>686</v>
      </c>
      <c r="D148" s="216" t="s">
        <v>308</v>
      </c>
      <c r="E148" s="216" t="s">
        <v>213</v>
      </c>
      <c r="F148" s="216"/>
      <c r="G148" s="216"/>
      <c r="H148" s="216"/>
      <c r="I148" s="216"/>
      <c r="J148" s="214">
        <f>SUM(J149)</f>
        <v>6</v>
      </c>
      <c r="K148" s="214">
        <f>SUM(K149)</f>
        <v>6</v>
      </c>
      <c r="L148" s="214">
        <f>SUM(L149)</f>
        <v>0</v>
      </c>
      <c r="M148" s="214">
        <f>SUM(M149)</f>
        <v>6</v>
      </c>
      <c r="N148" s="214">
        <f>SUM(N149)</f>
        <v>0</v>
      </c>
      <c r="O148" s="214">
        <f>SUM(O149)</f>
        <v>6</v>
      </c>
      <c r="P148" s="214">
        <f>SUM(P149)</f>
        <v>0</v>
      </c>
      <c r="Q148" s="214">
        <f>SUM(Q149)</f>
        <v>0</v>
      </c>
      <c r="R148" s="214">
        <f>SUM(R149)</f>
        <v>0</v>
      </c>
    </row>
    <row r="149" spans="1:18" ht="47.25" outlineLevel="4">
      <c r="A149" s="217" t="s">
        <v>608</v>
      </c>
      <c r="B149" s="216" t="s">
        <v>676</v>
      </c>
      <c r="C149" s="216" t="s">
        <v>686</v>
      </c>
      <c r="D149" s="216" t="s">
        <v>308</v>
      </c>
      <c r="E149" s="216" t="s">
        <v>287</v>
      </c>
      <c r="F149" s="216"/>
      <c r="G149" s="216"/>
      <c r="H149" s="216"/>
      <c r="I149" s="216"/>
      <c r="J149" s="214">
        <v>6</v>
      </c>
      <c r="K149" s="214">
        <v>6</v>
      </c>
      <c r="L149" s="214">
        <v>0</v>
      </c>
      <c r="M149" s="214">
        <v>6</v>
      </c>
      <c r="N149" s="214">
        <v>0</v>
      </c>
      <c r="O149" s="214">
        <v>6</v>
      </c>
      <c r="P149" s="214">
        <v>0</v>
      </c>
      <c r="Q149" s="214">
        <v>0</v>
      </c>
      <c r="R149" s="214">
        <v>0</v>
      </c>
    </row>
    <row r="150" spans="1:18" ht="31.5" outlineLevel="2">
      <c r="A150" s="221" t="s">
        <v>685</v>
      </c>
      <c r="B150" s="220" t="s">
        <v>676</v>
      </c>
      <c r="C150" s="220" t="s">
        <v>679</v>
      </c>
      <c r="D150" s="220" t="s">
        <v>611</v>
      </c>
      <c r="E150" s="220" t="s">
        <v>213</v>
      </c>
      <c r="F150" s="216"/>
      <c r="G150" s="216"/>
      <c r="H150" s="216"/>
      <c r="I150" s="216"/>
      <c r="J150" s="218">
        <f>SUM(J151,J153,J155,J157)</f>
        <v>317</v>
      </c>
      <c r="K150" s="218">
        <f>SUM(K151,K153,K155,K157)</f>
        <v>317</v>
      </c>
      <c r="L150" s="218">
        <f>SUM(L151,L153,L155,L157)</f>
        <v>0</v>
      </c>
      <c r="M150" s="218">
        <f>SUM(M151,M153,M155,M157)</f>
        <v>317</v>
      </c>
      <c r="N150" s="218">
        <f>SUM(N151,N153,N155,N157)</f>
        <v>0</v>
      </c>
      <c r="O150" s="218">
        <f>SUM(O151,O153,O155,O157)</f>
        <v>317</v>
      </c>
      <c r="P150" s="218">
        <f>SUM(P151,P153,P155,P157)</f>
        <v>0</v>
      </c>
      <c r="Q150" s="218">
        <f>SUM(Q151,Q153,Q155,Q157)</f>
        <v>246</v>
      </c>
      <c r="R150" s="218">
        <f>SUM(R151,R153,R155,R157)</f>
        <v>355.3</v>
      </c>
    </row>
    <row r="151" spans="1:18" ht="174.75" customHeight="1" outlineLevel="3">
      <c r="A151" s="217" t="s">
        <v>684</v>
      </c>
      <c r="B151" s="216" t="s">
        <v>676</v>
      </c>
      <c r="C151" s="216" t="s">
        <v>679</v>
      </c>
      <c r="D151" s="216" t="s">
        <v>352</v>
      </c>
      <c r="E151" s="216" t="s">
        <v>213</v>
      </c>
      <c r="F151" s="216"/>
      <c r="G151" s="216"/>
      <c r="H151" s="216"/>
      <c r="I151" s="216"/>
      <c r="J151" s="214">
        <f>SUM(J152)</f>
        <v>87</v>
      </c>
      <c r="K151" s="214">
        <f>SUM(K152)</f>
        <v>87</v>
      </c>
      <c r="L151" s="214">
        <f>SUM(L152)</f>
        <v>0</v>
      </c>
      <c r="M151" s="214">
        <f>SUM(M152)</f>
        <v>87</v>
      </c>
      <c r="N151" s="214">
        <f>SUM(N152)</f>
        <v>0</v>
      </c>
      <c r="O151" s="214">
        <f>SUM(O152)</f>
        <v>87</v>
      </c>
      <c r="P151" s="214">
        <f>SUM(P152)</f>
        <v>0</v>
      </c>
      <c r="Q151" s="214">
        <f>SUM(Q152)</f>
        <v>66.5</v>
      </c>
      <c r="R151" s="214">
        <f>SUM(R152)</f>
        <v>93.5</v>
      </c>
    </row>
    <row r="152" spans="1:18" ht="47.25" outlineLevel="4">
      <c r="A152" s="217" t="s">
        <v>608</v>
      </c>
      <c r="B152" s="216" t="s">
        <v>676</v>
      </c>
      <c r="C152" s="216" t="s">
        <v>679</v>
      </c>
      <c r="D152" s="216" t="s">
        <v>352</v>
      </c>
      <c r="E152" s="216" t="s">
        <v>287</v>
      </c>
      <c r="F152" s="216"/>
      <c r="G152" s="216"/>
      <c r="H152" s="216"/>
      <c r="I152" s="216"/>
      <c r="J152" s="214">
        <v>87</v>
      </c>
      <c r="K152" s="214">
        <v>87</v>
      </c>
      <c r="L152" s="214">
        <v>0</v>
      </c>
      <c r="M152" s="214">
        <v>87</v>
      </c>
      <c r="N152" s="214">
        <v>0</v>
      </c>
      <c r="O152" s="214">
        <v>87</v>
      </c>
      <c r="P152" s="214">
        <v>0</v>
      </c>
      <c r="Q152" s="214">
        <v>66.5</v>
      </c>
      <c r="R152" s="214">
        <v>93.5</v>
      </c>
    </row>
    <row r="153" spans="1:18" ht="175.5" customHeight="1" outlineLevel="3">
      <c r="A153" s="217" t="s">
        <v>683</v>
      </c>
      <c r="B153" s="216" t="s">
        <v>676</v>
      </c>
      <c r="C153" s="216" t="s">
        <v>679</v>
      </c>
      <c r="D153" s="216" t="s">
        <v>350</v>
      </c>
      <c r="E153" s="216" t="s">
        <v>213</v>
      </c>
      <c r="F153" s="216"/>
      <c r="G153" s="216"/>
      <c r="H153" s="216"/>
      <c r="I153" s="216"/>
      <c r="J153" s="214">
        <f>SUM(J154)</f>
        <v>86</v>
      </c>
      <c r="K153" s="214">
        <f>SUM(K154)</f>
        <v>86</v>
      </c>
      <c r="L153" s="214">
        <f>SUM(L154)</f>
        <v>0</v>
      </c>
      <c r="M153" s="214">
        <f>SUM(M154)</f>
        <v>86</v>
      </c>
      <c r="N153" s="214">
        <f>SUM(N154)</f>
        <v>0</v>
      </c>
      <c r="O153" s="214">
        <f>SUM(O154)</f>
        <v>86</v>
      </c>
      <c r="P153" s="214">
        <f>SUM(P154)</f>
        <v>0</v>
      </c>
      <c r="Q153" s="214">
        <f>SUM(Q154)</f>
        <v>66.5</v>
      </c>
      <c r="R153" s="214">
        <f>SUM(R154)</f>
        <v>93.5</v>
      </c>
    </row>
    <row r="154" spans="1:18" ht="47.25" outlineLevel="4">
      <c r="A154" s="217" t="s">
        <v>608</v>
      </c>
      <c r="B154" s="216" t="s">
        <v>676</v>
      </c>
      <c r="C154" s="216" t="s">
        <v>679</v>
      </c>
      <c r="D154" s="216" t="s">
        <v>350</v>
      </c>
      <c r="E154" s="216" t="s">
        <v>287</v>
      </c>
      <c r="F154" s="216"/>
      <c r="G154" s="216"/>
      <c r="H154" s="216"/>
      <c r="I154" s="216"/>
      <c r="J154" s="214">
        <v>86</v>
      </c>
      <c r="K154" s="214">
        <v>86</v>
      </c>
      <c r="L154" s="214">
        <v>0</v>
      </c>
      <c r="M154" s="214">
        <v>86</v>
      </c>
      <c r="N154" s="214">
        <v>0</v>
      </c>
      <c r="O154" s="214">
        <v>86</v>
      </c>
      <c r="P154" s="214">
        <v>0</v>
      </c>
      <c r="Q154" s="214">
        <v>66.5</v>
      </c>
      <c r="R154" s="214">
        <v>93.5</v>
      </c>
    </row>
    <row r="155" spans="1:18" ht="174.75" customHeight="1" outlineLevel="3">
      <c r="A155" s="217" t="s">
        <v>682</v>
      </c>
      <c r="B155" s="216" t="s">
        <v>676</v>
      </c>
      <c r="C155" s="216" t="s">
        <v>679</v>
      </c>
      <c r="D155" s="216" t="s">
        <v>348</v>
      </c>
      <c r="E155" s="216" t="s">
        <v>213</v>
      </c>
      <c r="F155" s="216"/>
      <c r="G155" s="216"/>
      <c r="H155" s="216"/>
      <c r="I155" s="216"/>
      <c r="J155" s="214">
        <f>SUM(J156)</f>
        <v>144</v>
      </c>
      <c r="K155" s="214">
        <f>SUM(K156)</f>
        <v>144</v>
      </c>
      <c r="L155" s="214">
        <f>SUM(L156)</f>
        <v>0</v>
      </c>
      <c r="M155" s="214">
        <f>SUM(M156)</f>
        <v>144</v>
      </c>
      <c r="N155" s="214">
        <f>SUM(N156)</f>
        <v>0</v>
      </c>
      <c r="O155" s="214">
        <f>SUM(O156)</f>
        <v>144</v>
      </c>
      <c r="P155" s="214">
        <f>SUM(P156)</f>
        <v>0</v>
      </c>
      <c r="Q155" s="214">
        <f>SUM(Q156)</f>
        <v>113</v>
      </c>
      <c r="R155" s="214">
        <f>SUM(R156)</f>
        <v>161.7</v>
      </c>
    </row>
    <row r="156" spans="1:18" ht="47.25" outlineLevel="4">
      <c r="A156" s="217" t="s">
        <v>608</v>
      </c>
      <c r="B156" s="216" t="s">
        <v>676</v>
      </c>
      <c r="C156" s="216" t="s">
        <v>679</v>
      </c>
      <c r="D156" s="216" t="s">
        <v>348</v>
      </c>
      <c r="E156" s="216" t="s">
        <v>287</v>
      </c>
      <c r="F156" s="216"/>
      <c r="G156" s="216"/>
      <c r="H156" s="216"/>
      <c r="I156" s="216"/>
      <c r="J156" s="214">
        <v>144</v>
      </c>
      <c r="K156" s="214">
        <v>144</v>
      </c>
      <c r="L156" s="214">
        <v>0</v>
      </c>
      <c r="M156" s="214">
        <v>144</v>
      </c>
      <c r="N156" s="214">
        <v>0</v>
      </c>
      <c r="O156" s="214">
        <v>144</v>
      </c>
      <c r="P156" s="214">
        <v>0</v>
      </c>
      <c r="Q156" s="214">
        <v>113</v>
      </c>
      <c r="R156" s="214">
        <v>161.7</v>
      </c>
    </row>
    <row r="157" spans="1:18" ht="174" customHeight="1" outlineLevel="3">
      <c r="A157" s="217" t="s">
        <v>681</v>
      </c>
      <c r="B157" s="216" t="s">
        <v>676</v>
      </c>
      <c r="C157" s="216" t="s">
        <v>679</v>
      </c>
      <c r="D157" s="216" t="s">
        <v>296</v>
      </c>
      <c r="E157" s="216" t="s">
        <v>213</v>
      </c>
      <c r="F157" s="216"/>
      <c r="G157" s="216"/>
      <c r="H157" s="216"/>
      <c r="I157" s="216"/>
      <c r="J157" s="214">
        <f>SUM(J158)</f>
        <v>0</v>
      </c>
      <c r="K157" s="214">
        <f>SUM(K158)</f>
        <v>0</v>
      </c>
      <c r="L157" s="214">
        <f>SUM(L158)</f>
        <v>0</v>
      </c>
      <c r="M157" s="214">
        <f>SUM(M158)</f>
        <v>0</v>
      </c>
      <c r="N157" s="214">
        <f>SUM(N158)</f>
        <v>0</v>
      </c>
      <c r="O157" s="214">
        <f>SUM(O158)</f>
        <v>0</v>
      </c>
      <c r="P157" s="214">
        <f>SUM(P158)</f>
        <v>0</v>
      </c>
      <c r="Q157" s="214">
        <f>SUM(Q158)</f>
        <v>0</v>
      </c>
      <c r="R157" s="214">
        <f>SUM(R158)</f>
        <v>6.6</v>
      </c>
    </row>
    <row r="158" spans="1:18" ht="15.75" outlineLevel="4">
      <c r="A158" s="217" t="s">
        <v>680</v>
      </c>
      <c r="B158" s="216" t="s">
        <v>676</v>
      </c>
      <c r="C158" s="216" t="s">
        <v>679</v>
      </c>
      <c r="D158" s="216" t="s">
        <v>296</v>
      </c>
      <c r="E158" s="216" t="s">
        <v>295</v>
      </c>
      <c r="F158" s="216"/>
      <c r="G158" s="216"/>
      <c r="H158" s="216"/>
      <c r="I158" s="216"/>
      <c r="J158" s="214">
        <v>0</v>
      </c>
      <c r="K158" s="214">
        <v>0</v>
      </c>
      <c r="L158" s="214">
        <v>0</v>
      </c>
      <c r="M158" s="214">
        <v>0</v>
      </c>
      <c r="N158" s="214">
        <v>0</v>
      </c>
      <c r="O158" s="214">
        <v>0</v>
      </c>
      <c r="P158" s="214">
        <v>0</v>
      </c>
      <c r="Q158" s="214">
        <v>0</v>
      </c>
      <c r="R158" s="214">
        <v>6.6</v>
      </c>
    </row>
    <row r="159" spans="1:18" ht="15.75" outlineLevel="1">
      <c r="A159" s="221" t="s">
        <v>624</v>
      </c>
      <c r="B159" s="220" t="s">
        <v>676</v>
      </c>
      <c r="C159" s="220" t="s">
        <v>623</v>
      </c>
      <c r="D159" s="220" t="s">
        <v>611</v>
      </c>
      <c r="E159" s="220" t="s">
        <v>213</v>
      </c>
      <c r="F159" s="216"/>
      <c r="G159" s="216"/>
      <c r="H159" s="216"/>
      <c r="I159" s="216"/>
      <c r="J159" s="218">
        <f>SUM(J160)</f>
        <v>572.5</v>
      </c>
      <c r="K159" s="218">
        <f>SUM(K160)</f>
        <v>572.5</v>
      </c>
      <c r="L159" s="218">
        <f>SUM(L160)</f>
        <v>0</v>
      </c>
      <c r="M159" s="218">
        <f>SUM(M160)</f>
        <v>572.5</v>
      </c>
      <c r="N159" s="218">
        <f>SUM(N160)</f>
        <v>0</v>
      </c>
      <c r="O159" s="218">
        <f>SUM(O160)</f>
        <v>572.5</v>
      </c>
      <c r="P159" s="218">
        <f>SUM(P160)</f>
        <v>0</v>
      </c>
      <c r="Q159" s="218">
        <f>SUM(Q160)</f>
        <v>572.5</v>
      </c>
      <c r="R159" s="218">
        <f>SUM(R160)</f>
        <v>572.5</v>
      </c>
    </row>
    <row r="160" spans="1:18" ht="15.75" outlineLevel="2">
      <c r="A160" s="221" t="s">
        <v>678</v>
      </c>
      <c r="B160" s="220" t="s">
        <v>676</v>
      </c>
      <c r="C160" s="220" t="s">
        <v>675</v>
      </c>
      <c r="D160" s="220" t="s">
        <v>611</v>
      </c>
      <c r="E160" s="220" t="s">
        <v>213</v>
      </c>
      <c r="F160" s="216"/>
      <c r="G160" s="216"/>
      <c r="H160" s="216"/>
      <c r="I160" s="216"/>
      <c r="J160" s="218">
        <f>SUM(J161)</f>
        <v>572.5</v>
      </c>
      <c r="K160" s="218">
        <f>SUM(K161)</f>
        <v>572.5</v>
      </c>
      <c r="L160" s="218">
        <f>SUM(L161)</f>
        <v>0</v>
      </c>
      <c r="M160" s="218">
        <f>SUM(M161)</f>
        <v>572.5</v>
      </c>
      <c r="N160" s="218">
        <f>SUM(N161)</f>
        <v>0</v>
      </c>
      <c r="O160" s="218">
        <f>SUM(O161)</f>
        <v>572.5</v>
      </c>
      <c r="P160" s="218">
        <f>SUM(P161)</f>
        <v>0</v>
      </c>
      <c r="Q160" s="218">
        <f>SUM(Q161)</f>
        <v>572.5</v>
      </c>
      <c r="R160" s="218">
        <f>SUM(R161)</f>
        <v>572.5</v>
      </c>
    </row>
    <row r="161" spans="1:18" ht="162" customHeight="1" outlineLevel="3">
      <c r="A161" s="217" t="s">
        <v>677</v>
      </c>
      <c r="B161" s="216" t="s">
        <v>676</v>
      </c>
      <c r="C161" s="216" t="s">
        <v>675</v>
      </c>
      <c r="D161" s="216" t="s">
        <v>365</v>
      </c>
      <c r="E161" s="216" t="s">
        <v>213</v>
      </c>
      <c r="F161" s="216"/>
      <c r="G161" s="216"/>
      <c r="H161" s="216"/>
      <c r="I161" s="216"/>
      <c r="J161" s="214">
        <f>SUM(J162)</f>
        <v>572.5</v>
      </c>
      <c r="K161" s="214">
        <f>SUM(K162)</f>
        <v>572.5</v>
      </c>
      <c r="L161" s="214">
        <f>SUM(L162)</f>
        <v>0</v>
      </c>
      <c r="M161" s="214">
        <f>SUM(M162)</f>
        <v>572.5</v>
      </c>
      <c r="N161" s="214">
        <f>SUM(N162)</f>
        <v>0</v>
      </c>
      <c r="O161" s="214">
        <f>SUM(O162)</f>
        <v>572.5</v>
      </c>
      <c r="P161" s="214">
        <f>SUM(P162)</f>
        <v>0</v>
      </c>
      <c r="Q161" s="214">
        <f>SUM(Q162)</f>
        <v>572.5</v>
      </c>
      <c r="R161" s="214">
        <f>SUM(R162)</f>
        <v>572.5</v>
      </c>
    </row>
    <row r="162" spans="1:18" ht="31.5" outlineLevel="4">
      <c r="A162" s="217" t="s">
        <v>619</v>
      </c>
      <c r="B162" s="216" t="s">
        <v>676</v>
      </c>
      <c r="C162" s="216" t="s">
        <v>675</v>
      </c>
      <c r="D162" s="216" t="s">
        <v>365</v>
      </c>
      <c r="E162" s="216" t="s">
        <v>364</v>
      </c>
      <c r="F162" s="216"/>
      <c r="G162" s="216"/>
      <c r="H162" s="216"/>
      <c r="I162" s="216"/>
      <c r="J162" s="214">
        <v>572.5</v>
      </c>
      <c r="K162" s="214">
        <v>572.5</v>
      </c>
      <c r="L162" s="214">
        <v>0</v>
      </c>
      <c r="M162" s="214">
        <v>572.5</v>
      </c>
      <c r="N162" s="214">
        <v>0</v>
      </c>
      <c r="O162" s="214">
        <v>572.5</v>
      </c>
      <c r="P162" s="214">
        <v>0</v>
      </c>
      <c r="Q162" s="214">
        <v>572.5</v>
      </c>
      <c r="R162" s="214">
        <v>572.5</v>
      </c>
    </row>
    <row r="163" spans="1:18" ht="51" customHeight="1">
      <c r="A163" s="221" t="s">
        <v>674</v>
      </c>
      <c r="B163" s="220" t="s">
        <v>618</v>
      </c>
      <c r="C163" s="220" t="s">
        <v>615</v>
      </c>
      <c r="D163" s="220" t="s">
        <v>611</v>
      </c>
      <c r="E163" s="220" t="s">
        <v>213</v>
      </c>
      <c r="F163" s="220"/>
      <c r="G163" s="220"/>
      <c r="H163" s="220"/>
      <c r="I163" s="220"/>
      <c r="J163" s="218">
        <f>SUM(J164,J281)</f>
        <v>112392.79999999997</v>
      </c>
      <c r="K163" s="218">
        <f>SUM(K164,K281)</f>
        <v>107701.7</v>
      </c>
      <c r="L163" s="218">
        <f>SUM(L164,L281)</f>
        <v>0</v>
      </c>
      <c r="M163" s="218">
        <f>SUM(M164,M281)</f>
        <v>107701.7</v>
      </c>
      <c r="N163" s="218">
        <f>SUM(N164,N281)</f>
        <v>0</v>
      </c>
      <c r="O163" s="218">
        <f>SUM(O164,O281)</f>
        <v>107701.7</v>
      </c>
      <c r="P163" s="218">
        <f>SUM(P164,P281)</f>
        <v>0</v>
      </c>
      <c r="Q163" s="218">
        <f>SUM(Q164,Q281)</f>
        <v>106685.3</v>
      </c>
      <c r="R163" s="218">
        <f>SUM(R164,R281)</f>
        <v>103092.5</v>
      </c>
    </row>
    <row r="164" spans="1:18" ht="15.75" outlineLevel="1">
      <c r="A164" s="221" t="s">
        <v>673</v>
      </c>
      <c r="B164" s="220" t="s">
        <v>618</v>
      </c>
      <c r="C164" s="220" t="s">
        <v>672</v>
      </c>
      <c r="D164" s="220" t="s">
        <v>611</v>
      </c>
      <c r="E164" s="220" t="s">
        <v>213</v>
      </c>
      <c r="F164" s="216"/>
      <c r="G164" s="216"/>
      <c r="H164" s="216"/>
      <c r="I164" s="216"/>
      <c r="J164" s="218">
        <f>SUM(J165,J196,J253,J256,J262)</f>
        <v>112339.79999999997</v>
      </c>
      <c r="K164" s="218">
        <f>SUM(K165,K196,K253,K256,K262)</f>
        <v>107648.7</v>
      </c>
      <c r="L164" s="218">
        <f>SUM(L165,L196,L253,L256,L262)</f>
        <v>0</v>
      </c>
      <c r="M164" s="218">
        <f>SUM(M165,M196,M253,M256,M262)</f>
        <v>107648.7</v>
      </c>
      <c r="N164" s="218">
        <f>SUM(N165,N196,N253,N256,N262)</f>
        <v>0</v>
      </c>
      <c r="O164" s="218">
        <f>SUM(O165,O196,O253,O256,O262)</f>
        <v>107648.7</v>
      </c>
      <c r="P164" s="218">
        <f>SUM(P165,P196,P253,P256,P262)</f>
        <v>0</v>
      </c>
      <c r="Q164" s="218">
        <f>SUM(Q165,Q196,Q253,Q256,Q262)</f>
        <v>106629.3</v>
      </c>
      <c r="R164" s="218">
        <f>SUM(R165,R196,R253,R256,R262)</f>
        <v>103036.5</v>
      </c>
    </row>
    <row r="165" spans="1:18" ht="15.75" outlineLevel="2">
      <c r="A165" s="221" t="s">
        <v>671</v>
      </c>
      <c r="B165" s="220" t="s">
        <v>618</v>
      </c>
      <c r="C165" s="220" t="s">
        <v>665</v>
      </c>
      <c r="D165" s="220" t="s">
        <v>611</v>
      </c>
      <c r="E165" s="220" t="s">
        <v>213</v>
      </c>
      <c r="F165" s="216"/>
      <c r="G165" s="216"/>
      <c r="H165" s="216"/>
      <c r="I165" s="216"/>
      <c r="J165" s="218">
        <f>SUM(J166,J170,J172,J174,J177,J179,J181,J183,J185,J188,J190,J192,J194)</f>
        <v>35426.1</v>
      </c>
      <c r="K165" s="218">
        <f>SUM(K166,K170,K172,K174,K177,K179,K181,K183,K185,K188,K190,K192,K194)</f>
        <v>32680.299999999996</v>
      </c>
      <c r="L165" s="218">
        <f>SUM(L166,L170,L172,L174,L177,L179,L181,L183,L185,L188,L190,L192,L194)</f>
        <v>0</v>
      </c>
      <c r="M165" s="218">
        <f>SUM(M166,M170,M172,M174,M177,M179,M181,M183,M185,M188,M190,M192,M194)</f>
        <v>32680.299999999996</v>
      </c>
      <c r="N165" s="218">
        <f>SUM(N166,N170,N172,N174,N177,N179,N181,N183,N185,N188,N190,N192,N194)</f>
        <v>0</v>
      </c>
      <c r="O165" s="218">
        <f>SUM(O166,O170,O172,O174,O177,O179,O181,O183,O185,O188,O190,O192,O194)</f>
        <v>32680.299999999996</v>
      </c>
      <c r="P165" s="218">
        <f>SUM(P166,P170,P172,P174,P177,P179,P181,P183,P185,P188,P190,P192,P194)</f>
        <v>0</v>
      </c>
      <c r="Q165" s="218">
        <f>SUM(Q166,Q170,Q172,Q174,Q177,Q179,Q181,Q183,Q185,Q188,Q190,Q192,Q194)</f>
        <v>34084.600000000006</v>
      </c>
      <c r="R165" s="218">
        <f>SUM(R166,R170,R172,R174,R177,R179,R181,R183,R185,R188,R190,R192,R194)</f>
        <v>32124</v>
      </c>
    </row>
    <row r="166" spans="1:18" ht="240" customHeight="1" outlineLevel="3">
      <c r="A166" s="217" t="s">
        <v>670</v>
      </c>
      <c r="B166" s="216" t="s">
        <v>618</v>
      </c>
      <c r="C166" s="216" t="s">
        <v>665</v>
      </c>
      <c r="D166" s="216" t="s">
        <v>592</v>
      </c>
      <c r="E166" s="216" t="s">
        <v>213</v>
      </c>
      <c r="F166" s="216"/>
      <c r="G166" s="216"/>
      <c r="H166" s="216"/>
      <c r="I166" s="216"/>
      <c r="J166" s="214">
        <f>SUM(J167:J169)</f>
        <v>20865.8</v>
      </c>
      <c r="K166" s="214">
        <f>SUM(K167:K169)</f>
        <v>20865.8</v>
      </c>
      <c r="L166" s="214">
        <f>SUM(L167:L169)</f>
        <v>0</v>
      </c>
      <c r="M166" s="214">
        <f>SUM(M167:M169)</f>
        <v>20865.8</v>
      </c>
      <c r="N166" s="214">
        <f>SUM(N167:N169)</f>
        <v>0</v>
      </c>
      <c r="O166" s="214">
        <f>SUM(O167:O169)</f>
        <v>20865.8</v>
      </c>
      <c r="P166" s="214">
        <f>SUM(P167:P169)</f>
        <v>0</v>
      </c>
      <c r="Q166" s="214">
        <f>SUM(Q167:Q169)</f>
        <v>20447.8</v>
      </c>
      <c r="R166" s="214">
        <f>SUM(R167:R169)</f>
        <v>22079.1</v>
      </c>
    </row>
    <row r="167" spans="1:18" ht="114.75" customHeight="1" outlineLevel="4">
      <c r="A167" s="217" t="s">
        <v>609</v>
      </c>
      <c r="B167" s="216" t="s">
        <v>618</v>
      </c>
      <c r="C167" s="216" t="s">
        <v>665</v>
      </c>
      <c r="D167" s="216" t="s">
        <v>592</v>
      </c>
      <c r="E167" s="216" t="s">
        <v>335</v>
      </c>
      <c r="F167" s="216"/>
      <c r="G167" s="216"/>
      <c r="H167" s="216"/>
      <c r="I167" s="216"/>
      <c r="J167" s="214">
        <v>9250.5</v>
      </c>
      <c r="K167" s="214">
        <v>9250.5</v>
      </c>
      <c r="L167" s="214">
        <v>0</v>
      </c>
      <c r="M167" s="214">
        <v>9250.5</v>
      </c>
      <c r="N167" s="214">
        <v>0</v>
      </c>
      <c r="O167" s="214">
        <v>9250.5</v>
      </c>
      <c r="P167" s="214">
        <v>0</v>
      </c>
      <c r="Q167" s="214">
        <v>9250.5</v>
      </c>
      <c r="R167" s="214">
        <v>9250.5</v>
      </c>
    </row>
    <row r="168" spans="1:18" ht="47.25" outlineLevel="4">
      <c r="A168" s="217" t="s">
        <v>608</v>
      </c>
      <c r="B168" s="216" t="s">
        <v>618</v>
      </c>
      <c r="C168" s="216" t="s">
        <v>665</v>
      </c>
      <c r="D168" s="216" t="s">
        <v>592</v>
      </c>
      <c r="E168" s="216" t="s">
        <v>287</v>
      </c>
      <c r="F168" s="216"/>
      <c r="G168" s="216"/>
      <c r="H168" s="216"/>
      <c r="I168" s="216"/>
      <c r="J168" s="214">
        <v>11240.8</v>
      </c>
      <c r="K168" s="214">
        <v>11240.8</v>
      </c>
      <c r="L168" s="214">
        <v>0</v>
      </c>
      <c r="M168" s="214">
        <v>11240.8</v>
      </c>
      <c r="N168" s="214">
        <v>0</v>
      </c>
      <c r="O168" s="214">
        <v>11240.8</v>
      </c>
      <c r="P168" s="214">
        <v>0</v>
      </c>
      <c r="Q168" s="214">
        <v>10822.8</v>
      </c>
      <c r="R168" s="214">
        <v>12454.1</v>
      </c>
    </row>
    <row r="169" spans="1:18" ht="15.75" outlineLevel="4">
      <c r="A169" s="217" t="s">
        <v>607</v>
      </c>
      <c r="B169" s="216" t="s">
        <v>618</v>
      </c>
      <c r="C169" s="216" t="s">
        <v>665</v>
      </c>
      <c r="D169" s="216" t="s">
        <v>592</v>
      </c>
      <c r="E169" s="216" t="s">
        <v>332</v>
      </c>
      <c r="F169" s="216"/>
      <c r="G169" s="216"/>
      <c r="H169" s="216"/>
      <c r="I169" s="216"/>
      <c r="J169" s="214">
        <v>374.5</v>
      </c>
      <c r="K169" s="214">
        <v>374.5</v>
      </c>
      <c r="L169" s="214">
        <v>0</v>
      </c>
      <c r="M169" s="214">
        <v>374.5</v>
      </c>
      <c r="N169" s="214">
        <v>0</v>
      </c>
      <c r="O169" s="214">
        <v>374.5</v>
      </c>
      <c r="P169" s="214">
        <v>0</v>
      </c>
      <c r="Q169" s="214">
        <v>374.5</v>
      </c>
      <c r="R169" s="214">
        <v>374.5</v>
      </c>
    </row>
    <row r="170" spans="1:18" ht="334.5" customHeight="1" outlineLevel="3">
      <c r="A170" s="217" t="s">
        <v>669</v>
      </c>
      <c r="B170" s="216" t="s">
        <v>618</v>
      </c>
      <c r="C170" s="216" t="s">
        <v>665</v>
      </c>
      <c r="D170" s="216" t="s">
        <v>589</v>
      </c>
      <c r="E170" s="216" t="s">
        <v>213</v>
      </c>
      <c r="F170" s="216"/>
      <c r="G170" s="216"/>
      <c r="H170" s="216"/>
      <c r="I170" s="216"/>
      <c r="J170" s="214">
        <f>SUM(J171)</f>
        <v>585.8</v>
      </c>
      <c r="K170" s="214">
        <f>SUM(K171)</f>
        <v>568.6</v>
      </c>
      <c r="L170" s="214">
        <f>SUM(L171)</f>
        <v>0</v>
      </c>
      <c r="M170" s="214">
        <f>SUM(M171)</f>
        <v>568.6</v>
      </c>
      <c r="N170" s="214">
        <f>SUM(N171)</f>
        <v>0</v>
      </c>
      <c r="O170" s="214">
        <f>SUM(O171)</f>
        <v>568.6</v>
      </c>
      <c r="P170" s="214">
        <f>SUM(P171)</f>
        <v>0</v>
      </c>
      <c r="Q170" s="214">
        <f>SUM(Q171)</f>
        <v>709.9</v>
      </c>
      <c r="R170" s="214">
        <f>SUM(R171)</f>
        <v>784.8</v>
      </c>
    </row>
    <row r="171" spans="1:18" ht="47.25" outlineLevel="4">
      <c r="A171" s="217" t="s">
        <v>608</v>
      </c>
      <c r="B171" s="216" t="s">
        <v>618</v>
      </c>
      <c r="C171" s="216" t="s">
        <v>665</v>
      </c>
      <c r="D171" s="216" t="s">
        <v>589</v>
      </c>
      <c r="E171" s="216" t="s">
        <v>287</v>
      </c>
      <c r="F171" s="216"/>
      <c r="G171" s="216"/>
      <c r="H171" s="216"/>
      <c r="I171" s="216"/>
      <c r="J171" s="214">
        <v>585.8</v>
      </c>
      <c r="K171" s="214">
        <v>568.6</v>
      </c>
      <c r="L171" s="214">
        <v>0</v>
      </c>
      <c r="M171" s="214">
        <v>568.6</v>
      </c>
      <c r="N171" s="214">
        <v>0</v>
      </c>
      <c r="O171" s="214">
        <v>568.6</v>
      </c>
      <c r="P171" s="214">
        <v>0</v>
      </c>
      <c r="Q171" s="214">
        <v>709.9</v>
      </c>
      <c r="R171" s="214">
        <v>784.8</v>
      </c>
    </row>
    <row r="172" spans="1:18" ht="255" customHeight="1" outlineLevel="3">
      <c r="A172" s="217" t="s">
        <v>668</v>
      </c>
      <c r="B172" s="216" t="s">
        <v>618</v>
      </c>
      <c r="C172" s="216" t="s">
        <v>665</v>
      </c>
      <c r="D172" s="216" t="s">
        <v>587</v>
      </c>
      <c r="E172" s="216" t="s">
        <v>213</v>
      </c>
      <c r="F172" s="216"/>
      <c r="G172" s="216"/>
      <c r="H172" s="216"/>
      <c r="I172" s="216"/>
      <c r="J172" s="214">
        <f>SUM(J173)</f>
        <v>1508.6</v>
      </c>
      <c r="K172" s="214">
        <f>SUM(K173)</f>
        <v>1508.6</v>
      </c>
      <c r="L172" s="214">
        <f>SUM(L173)</f>
        <v>0</v>
      </c>
      <c r="M172" s="214">
        <f>SUM(M173)</f>
        <v>1508.6</v>
      </c>
      <c r="N172" s="214">
        <f>SUM(N173)</f>
        <v>0</v>
      </c>
      <c r="O172" s="214">
        <f>SUM(O173)</f>
        <v>1508.6</v>
      </c>
      <c r="P172" s="214">
        <f>SUM(P173)</f>
        <v>0</v>
      </c>
      <c r="Q172" s="214">
        <f>SUM(Q173)</f>
        <v>1521.2</v>
      </c>
      <c r="R172" s="214">
        <f>SUM(R173)</f>
        <v>1514</v>
      </c>
    </row>
    <row r="173" spans="1:18" ht="31.5" outlineLevel="4">
      <c r="A173" s="217" t="s">
        <v>619</v>
      </c>
      <c r="B173" s="216" t="s">
        <v>618</v>
      </c>
      <c r="C173" s="216" t="s">
        <v>665</v>
      </c>
      <c r="D173" s="216" t="s">
        <v>587</v>
      </c>
      <c r="E173" s="216" t="s">
        <v>364</v>
      </c>
      <c r="F173" s="216"/>
      <c r="G173" s="216"/>
      <c r="H173" s="216"/>
      <c r="I173" s="216"/>
      <c r="J173" s="214">
        <v>1508.6</v>
      </c>
      <c r="K173" s="214">
        <v>1508.6</v>
      </c>
      <c r="L173" s="214">
        <v>0</v>
      </c>
      <c r="M173" s="214">
        <v>1508.6</v>
      </c>
      <c r="N173" s="214">
        <v>0</v>
      </c>
      <c r="O173" s="214">
        <v>1508.6</v>
      </c>
      <c r="P173" s="214">
        <v>0</v>
      </c>
      <c r="Q173" s="214">
        <v>1521.2</v>
      </c>
      <c r="R173" s="214">
        <v>1514</v>
      </c>
    </row>
    <row r="174" spans="1:18" ht="366.75" customHeight="1" outlineLevel="3">
      <c r="A174" s="217" t="s">
        <v>667</v>
      </c>
      <c r="B174" s="216" t="s">
        <v>618</v>
      </c>
      <c r="C174" s="216" t="s">
        <v>665</v>
      </c>
      <c r="D174" s="216" t="s">
        <v>585</v>
      </c>
      <c r="E174" s="216" t="s">
        <v>213</v>
      </c>
      <c r="F174" s="216"/>
      <c r="G174" s="216"/>
      <c r="H174" s="216"/>
      <c r="I174" s="216"/>
      <c r="J174" s="214">
        <f>SUM(J175:J176)</f>
        <v>11723.9</v>
      </c>
      <c r="K174" s="214">
        <f>SUM(K175:K176)</f>
        <v>8995.300000000001</v>
      </c>
      <c r="L174" s="214">
        <f>SUM(L175:L176)</f>
        <v>0</v>
      </c>
      <c r="M174" s="214">
        <f>SUM(M175:M176)</f>
        <v>8995.300000000001</v>
      </c>
      <c r="N174" s="214">
        <f>SUM(N175:N176)</f>
        <v>0</v>
      </c>
      <c r="O174" s="214">
        <f>SUM(O175:O176)</f>
        <v>8995.300000000001</v>
      </c>
      <c r="P174" s="214">
        <f>SUM(P175:P176)</f>
        <v>0</v>
      </c>
      <c r="Q174" s="214">
        <f>SUM(Q175:Q176)</f>
        <v>11051.7</v>
      </c>
      <c r="R174" s="214">
        <f>SUM(R175:R176)</f>
        <v>7394.1</v>
      </c>
    </row>
    <row r="175" spans="1:18" ht="95.25" customHeight="1" outlineLevel="4">
      <c r="A175" s="217" t="s">
        <v>609</v>
      </c>
      <c r="B175" s="216" t="s">
        <v>618</v>
      </c>
      <c r="C175" s="216" t="s">
        <v>665</v>
      </c>
      <c r="D175" s="216" t="s">
        <v>585</v>
      </c>
      <c r="E175" s="216" t="s">
        <v>335</v>
      </c>
      <c r="F175" s="216"/>
      <c r="G175" s="216"/>
      <c r="H175" s="216"/>
      <c r="I175" s="216"/>
      <c r="J175" s="214">
        <v>11316.4</v>
      </c>
      <c r="K175" s="214">
        <v>8365.6</v>
      </c>
      <c r="L175" s="214">
        <v>0</v>
      </c>
      <c r="M175" s="214">
        <v>8365.6</v>
      </c>
      <c r="N175" s="214">
        <v>0</v>
      </c>
      <c r="O175" s="214">
        <v>8365.6</v>
      </c>
      <c r="P175" s="214">
        <v>0</v>
      </c>
      <c r="Q175" s="214">
        <v>10644.2</v>
      </c>
      <c r="R175" s="214">
        <v>6986.6</v>
      </c>
    </row>
    <row r="176" spans="1:18" ht="47.25" outlineLevel="4">
      <c r="A176" s="217" t="s">
        <v>608</v>
      </c>
      <c r="B176" s="216" t="s">
        <v>618</v>
      </c>
      <c r="C176" s="216" t="s">
        <v>665</v>
      </c>
      <c r="D176" s="216" t="s">
        <v>585</v>
      </c>
      <c r="E176" s="216" t="s">
        <v>287</v>
      </c>
      <c r="F176" s="216"/>
      <c r="G176" s="216"/>
      <c r="H176" s="216"/>
      <c r="I176" s="216"/>
      <c r="J176" s="214">
        <v>407.5</v>
      </c>
      <c r="K176" s="214">
        <v>629.7</v>
      </c>
      <c r="L176" s="214">
        <v>0</v>
      </c>
      <c r="M176" s="214">
        <v>629.7</v>
      </c>
      <c r="N176" s="214">
        <v>0</v>
      </c>
      <c r="O176" s="214">
        <v>629.7</v>
      </c>
      <c r="P176" s="214">
        <v>0</v>
      </c>
      <c r="Q176" s="214">
        <v>407.5</v>
      </c>
      <c r="R176" s="214">
        <v>407.5</v>
      </c>
    </row>
    <row r="177" spans="1:18" ht="129" customHeight="1" outlineLevel="3">
      <c r="A177" s="217" t="s">
        <v>657</v>
      </c>
      <c r="B177" s="216" t="s">
        <v>618</v>
      </c>
      <c r="C177" s="216" t="s">
        <v>665</v>
      </c>
      <c r="D177" s="216" t="s">
        <v>560</v>
      </c>
      <c r="E177" s="216" t="s">
        <v>213</v>
      </c>
      <c r="F177" s="216"/>
      <c r="G177" s="216"/>
      <c r="H177" s="216"/>
      <c r="I177" s="216"/>
      <c r="J177" s="214">
        <f>SUM(J178)</f>
        <v>30</v>
      </c>
      <c r="K177" s="214">
        <f>SUM(K178)</f>
        <v>30</v>
      </c>
      <c r="L177" s="214">
        <f>SUM(L178)</f>
        <v>0</v>
      </c>
      <c r="M177" s="214">
        <f>SUM(M178)</f>
        <v>30</v>
      </c>
      <c r="N177" s="214">
        <f>SUM(N178)</f>
        <v>0</v>
      </c>
      <c r="O177" s="214">
        <f>SUM(O178)</f>
        <v>30</v>
      </c>
      <c r="P177" s="214">
        <f>SUM(P178)</f>
        <v>0</v>
      </c>
      <c r="Q177" s="214">
        <f>SUM(Q178)</f>
        <v>30</v>
      </c>
      <c r="R177" s="214">
        <f>SUM(R178)</f>
        <v>30</v>
      </c>
    </row>
    <row r="178" spans="1:18" ht="47.25" outlineLevel="4">
      <c r="A178" s="217" t="s">
        <v>608</v>
      </c>
      <c r="B178" s="216" t="s">
        <v>618</v>
      </c>
      <c r="C178" s="216" t="s">
        <v>665</v>
      </c>
      <c r="D178" s="216" t="s">
        <v>560</v>
      </c>
      <c r="E178" s="216" t="s">
        <v>287</v>
      </c>
      <c r="F178" s="216"/>
      <c r="G178" s="216"/>
      <c r="H178" s="216"/>
      <c r="I178" s="216"/>
      <c r="J178" s="214">
        <v>30</v>
      </c>
      <c r="K178" s="214">
        <v>30</v>
      </c>
      <c r="L178" s="214">
        <v>0</v>
      </c>
      <c r="M178" s="214">
        <v>30</v>
      </c>
      <c r="N178" s="214">
        <v>0</v>
      </c>
      <c r="O178" s="214">
        <v>30</v>
      </c>
      <c r="P178" s="214">
        <v>0</v>
      </c>
      <c r="Q178" s="214">
        <v>30</v>
      </c>
      <c r="R178" s="214">
        <v>30</v>
      </c>
    </row>
    <row r="179" spans="1:18" ht="191.25" customHeight="1" outlineLevel="3">
      <c r="A179" s="217" t="s">
        <v>654</v>
      </c>
      <c r="B179" s="216" t="s">
        <v>618</v>
      </c>
      <c r="C179" s="216" t="s">
        <v>665</v>
      </c>
      <c r="D179" s="216" t="s">
        <v>550</v>
      </c>
      <c r="E179" s="216" t="s">
        <v>213</v>
      </c>
      <c r="F179" s="216"/>
      <c r="G179" s="216"/>
      <c r="H179" s="216"/>
      <c r="I179" s="216"/>
      <c r="J179" s="214">
        <f>SUM(J180)</f>
        <v>400</v>
      </c>
      <c r="K179" s="214">
        <f>SUM(K180)</f>
        <v>400</v>
      </c>
      <c r="L179" s="214">
        <f>SUM(L180)</f>
        <v>0</v>
      </c>
      <c r="M179" s="214">
        <f>SUM(M180)</f>
        <v>400</v>
      </c>
      <c r="N179" s="214">
        <f>SUM(N180)</f>
        <v>0</v>
      </c>
      <c r="O179" s="214">
        <f>SUM(O180)</f>
        <v>400</v>
      </c>
      <c r="P179" s="214">
        <f>SUM(P180)</f>
        <v>0</v>
      </c>
      <c r="Q179" s="214">
        <f>SUM(Q180)</f>
        <v>200</v>
      </c>
      <c r="R179" s="214">
        <f>SUM(R180)</f>
        <v>10</v>
      </c>
    </row>
    <row r="180" spans="1:18" ht="47.25" outlineLevel="4">
      <c r="A180" s="217" t="s">
        <v>608</v>
      </c>
      <c r="B180" s="216" t="s">
        <v>618</v>
      </c>
      <c r="C180" s="216" t="s">
        <v>665</v>
      </c>
      <c r="D180" s="216" t="s">
        <v>550</v>
      </c>
      <c r="E180" s="216" t="s">
        <v>287</v>
      </c>
      <c r="F180" s="216"/>
      <c r="G180" s="216"/>
      <c r="H180" s="216"/>
      <c r="I180" s="216"/>
      <c r="J180" s="214">
        <v>400</v>
      </c>
      <c r="K180" s="214">
        <v>400</v>
      </c>
      <c r="L180" s="214">
        <v>0</v>
      </c>
      <c r="M180" s="214">
        <v>400</v>
      </c>
      <c r="N180" s="214">
        <v>0</v>
      </c>
      <c r="O180" s="214">
        <v>400</v>
      </c>
      <c r="P180" s="214">
        <v>0</v>
      </c>
      <c r="Q180" s="214">
        <v>200</v>
      </c>
      <c r="R180" s="214">
        <v>10</v>
      </c>
    </row>
    <row r="181" spans="1:18" ht="173.25" outlineLevel="3">
      <c r="A181" s="217" t="s">
        <v>650</v>
      </c>
      <c r="B181" s="216" t="s">
        <v>618</v>
      </c>
      <c r="C181" s="216" t="s">
        <v>665</v>
      </c>
      <c r="D181" s="216" t="s">
        <v>538</v>
      </c>
      <c r="E181" s="216" t="s">
        <v>213</v>
      </c>
      <c r="F181" s="216"/>
      <c r="G181" s="216"/>
      <c r="H181" s="216"/>
      <c r="I181" s="216"/>
      <c r="J181" s="214">
        <f>SUM(J182)</f>
        <v>14</v>
      </c>
      <c r="K181" s="214">
        <f>SUM(K182)</f>
        <v>14</v>
      </c>
      <c r="L181" s="214">
        <f>SUM(L182)</f>
        <v>0</v>
      </c>
      <c r="M181" s="214">
        <f>SUM(M182)</f>
        <v>14</v>
      </c>
      <c r="N181" s="214">
        <f>SUM(N182)</f>
        <v>0</v>
      </c>
      <c r="O181" s="214">
        <f>SUM(O182)</f>
        <v>14</v>
      </c>
      <c r="P181" s="214">
        <f>SUM(P182)</f>
        <v>0</v>
      </c>
      <c r="Q181" s="214">
        <f>SUM(Q182)</f>
        <v>14</v>
      </c>
      <c r="R181" s="214">
        <f>SUM(R182)</f>
        <v>14</v>
      </c>
    </row>
    <row r="182" spans="1:18" ht="47.25" outlineLevel="4">
      <c r="A182" s="217" t="s">
        <v>608</v>
      </c>
      <c r="B182" s="216" t="s">
        <v>618</v>
      </c>
      <c r="C182" s="216" t="s">
        <v>665</v>
      </c>
      <c r="D182" s="216" t="s">
        <v>538</v>
      </c>
      <c r="E182" s="216" t="s">
        <v>287</v>
      </c>
      <c r="F182" s="216"/>
      <c r="G182" s="216"/>
      <c r="H182" s="216"/>
      <c r="I182" s="216"/>
      <c r="J182" s="214">
        <v>14</v>
      </c>
      <c r="K182" s="214">
        <v>14</v>
      </c>
      <c r="L182" s="214">
        <v>0</v>
      </c>
      <c r="M182" s="214">
        <v>14</v>
      </c>
      <c r="N182" s="214">
        <v>0</v>
      </c>
      <c r="O182" s="214">
        <v>14</v>
      </c>
      <c r="P182" s="214">
        <v>0</v>
      </c>
      <c r="Q182" s="214">
        <v>14</v>
      </c>
      <c r="R182" s="214">
        <v>14</v>
      </c>
    </row>
    <row r="183" spans="1:18" ht="141.75" outlineLevel="3">
      <c r="A183" s="217" t="s">
        <v>666</v>
      </c>
      <c r="B183" s="216" t="s">
        <v>618</v>
      </c>
      <c r="C183" s="216" t="s">
        <v>665</v>
      </c>
      <c r="D183" s="216" t="s">
        <v>536</v>
      </c>
      <c r="E183" s="216" t="s">
        <v>213</v>
      </c>
      <c r="F183" s="216"/>
      <c r="G183" s="216"/>
      <c r="H183" s="216"/>
      <c r="I183" s="216"/>
      <c r="J183" s="214">
        <f>SUM(J184)</f>
        <v>150</v>
      </c>
      <c r="K183" s="214">
        <f>SUM(K184)</f>
        <v>150</v>
      </c>
      <c r="L183" s="214">
        <f>SUM(L184)</f>
        <v>0</v>
      </c>
      <c r="M183" s="214">
        <f>SUM(M184)</f>
        <v>150</v>
      </c>
      <c r="N183" s="214">
        <f>SUM(N184)</f>
        <v>0</v>
      </c>
      <c r="O183" s="214">
        <f>SUM(O184)</f>
        <v>150</v>
      </c>
      <c r="P183" s="214">
        <f>SUM(P184)</f>
        <v>0</v>
      </c>
      <c r="Q183" s="214">
        <f>SUM(Q184)</f>
        <v>0</v>
      </c>
      <c r="R183" s="214">
        <f>SUM(R184)</f>
        <v>150</v>
      </c>
    </row>
    <row r="184" spans="1:18" ht="47.25" outlineLevel="4">
      <c r="A184" s="217" t="s">
        <v>608</v>
      </c>
      <c r="B184" s="216" t="s">
        <v>618</v>
      </c>
      <c r="C184" s="216" t="s">
        <v>665</v>
      </c>
      <c r="D184" s="216" t="s">
        <v>536</v>
      </c>
      <c r="E184" s="216" t="s">
        <v>287</v>
      </c>
      <c r="F184" s="216"/>
      <c r="G184" s="216"/>
      <c r="H184" s="216"/>
      <c r="I184" s="216"/>
      <c r="J184" s="214">
        <v>150</v>
      </c>
      <c r="K184" s="214">
        <v>150</v>
      </c>
      <c r="L184" s="214">
        <v>0</v>
      </c>
      <c r="M184" s="214">
        <v>150</v>
      </c>
      <c r="N184" s="214">
        <v>0</v>
      </c>
      <c r="O184" s="214">
        <v>150</v>
      </c>
      <c r="P184" s="214">
        <v>0</v>
      </c>
      <c r="Q184" s="214">
        <v>0</v>
      </c>
      <c r="R184" s="214">
        <v>150</v>
      </c>
    </row>
    <row r="185" spans="1:18" ht="110.25" outlineLevel="3">
      <c r="A185" s="217" t="s">
        <v>641</v>
      </c>
      <c r="B185" s="216" t="s">
        <v>618</v>
      </c>
      <c r="C185" s="216" t="s">
        <v>665</v>
      </c>
      <c r="D185" s="216" t="s">
        <v>516</v>
      </c>
      <c r="E185" s="216" t="s">
        <v>213</v>
      </c>
      <c r="F185" s="216"/>
      <c r="G185" s="216"/>
      <c r="H185" s="216"/>
      <c r="I185" s="216"/>
      <c r="J185" s="214">
        <f>SUM(J186:J187)</f>
        <v>68</v>
      </c>
      <c r="K185" s="214">
        <f>SUM(K186:K187)</f>
        <v>68</v>
      </c>
      <c r="L185" s="214">
        <f>SUM(L186:L187)</f>
        <v>0</v>
      </c>
      <c r="M185" s="214">
        <f>SUM(M186:M187)</f>
        <v>68</v>
      </c>
      <c r="N185" s="214">
        <f>SUM(N186:N187)</f>
        <v>0</v>
      </c>
      <c r="O185" s="214">
        <f>SUM(O186:O187)</f>
        <v>68</v>
      </c>
      <c r="P185" s="214">
        <f>SUM(P186:P187)</f>
        <v>0</v>
      </c>
      <c r="Q185" s="214">
        <f>SUM(Q186:Q187)</f>
        <v>68</v>
      </c>
      <c r="R185" s="214">
        <f>SUM(R186:R187)</f>
        <v>68</v>
      </c>
    </row>
    <row r="186" spans="1:18" ht="111.75" customHeight="1" outlineLevel="4">
      <c r="A186" s="217" t="s">
        <v>609</v>
      </c>
      <c r="B186" s="216" t="s">
        <v>618</v>
      </c>
      <c r="C186" s="216" t="s">
        <v>665</v>
      </c>
      <c r="D186" s="216" t="s">
        <v>516</v>
      </c>
      <c r="E186" s="216" t="s">
        <v>335</v>
      </c>
      <c r="F186" s="216"/>
      <c r="G186" s="216"/>
      <c r="H186" s="216"/>
      <c r="I186" s="216"/>
      <c r="J186" s="214">
        <v>14</v>
      </c>
      <c r="K186" s="214">
        <v>14</v>
      </c>
      <c r="L186" s="214">
        <v>0</v>
      </c>
      <c r="M186" s="214">
        <v>14</v>
      </c>
      <c r="N186" s="214">
        <v>0</v>
      </c>
      <c r="O186" s="214">
        <v>14</v>
      </c>
      <c r="P186" s="214">
        <v>0</v>
      </c>
      <c r="Q186" s="214">
        <v>14</v>
      </c>
      <c r="R186" s="214">
        <v>14</v>
      </c>
    </row>
    <row r="187" spans="1:18" ht="47.25" outlineLevel="4">
      <c r="A187" s="217" t="s">
        <v>608</v>
      </c>
      <c r="B187" s="216" t="s">
        <v>618</v>
      </c>
      <c r="C187" s="216" t="s">
        <v>665</v>
      </c>
      <c r="D187" s="216" t="s">
        <v>516</v>
      </c>
      <c r="E187" s="216" t="s">
        <v>287</v>
      </c>
      <c r="F187" s="216"/>
      <c r="G187" s="216"/>
      <c r="H187" s="216"/>
      <c r="I187" s="216"/>
      <c r="J187" s="214">
        <v>54</v>
      </c>
      <c r="K187" s="214">
        <v>54</v>
      </c>
      <c r="L187" s="214">
        <v>0</v>
      </c>
      <c r="M187" s="214">
        <v>54</v>
      </c>
      <c r="N187" s="214">
        <v>0</v>
      </c>
      <c r="O187" s="214">
        <v>54</v>
      </c>
      <c r="P187" s="214">
        <v>0</v>
      </c>
      <c r="Q187" s="214">
        <v>54</v>
      </c>
      <c r="R187" s="214">
        <v>54</v>
      </c>
    </row>
    <row r="188" spans="1:18" ht="113.25" customHeight="1" outlineLevel="3">
      <c r="A188" s="217" t="s">
        <v>649</v>
      </c>
      <c r="B188" s="216" t="s">
        <v>618</v>
      </c>
      <c r="C188" s="216" t="s">
        <v>665</v>
      </c>
      <c r="D188" s="216" t="s">
        <v>514</v>
      </c>
      <c r="E188" s="216" t="s">
        <v>213</v>
      </c>
      <c r="F188" s="216"/>
      <c r="G188" s="216"/>
      <c r="H188" s="216"/>
      <c r="I188" s="216"/>
      <c r="J188" s="214">
        <f>SUM(J189)</f>
        <v>10</v>
      </c>
      <c r="K188" s="214">
        <f>SUM(K189)</f>
        <v>10</v>
      </c>
      <c r="L188" s="214">
        <f>SUM(L189)</f>
        <v>0</v>
      </c>
      <c r="M188" s="214">
        <f>SUM(M189)</f>
        <v>10</v>
      </c>
      <c r="N188" s="214">
        <f>SUM(N189)</f>
        <v>0</v>
      </c>
      <c r="O188" s="214">
        <f>SUM(O189)</f>
        <v>10</v>
      </c>
      <c r="P188" s="214">
        <f>SUM(P189)</f>
        <v>0</v>
      </c>
      <c r="Q188" s="214">
        <f>SUM(Q189)</f>
        <v>5</v>
      </c>
      <c r="R188" s="214">
        <f>SUM(R189)</f>
        <v>10</v>
      </c>
    </row>
    <row r="189" spans="1:18" ht="47.25" outlineLevel="4">
      <c r="A189" s="217" t="s">
        <v>608</v>
      </c>
      <c r="B189" s="216" t="s">
        <v>618</v>
      </c>
      <c r="C189" s="216" t="s">
        <v>665</v>
      </c>
      <c r="D189" s="216" t="s">
        <v>514</v>
      </c>
      <c r="E189" s="216" t="s">
        <v>287</v>
      </c>
      <c r="F189" s="216"/>
      <c r="G189" s="216"/>
      <c r="H189" s="216"/>
      <c r="I189" s="216"/>
      <c r="J189" s="214">
        <v>10</v>
      </c>
      <c r="K189" s="214">
        <v>10</v>
      </c>
      <c r="L189" s="214">
        <v>0</v>
      </c>
      <c r="M189" s="214">
        <v>10</v>
      </c>
      <c r="N189" s="214">
        <v>0</v>
      </c>
      <c r="O189" s="214">
        <v>10</v>
      </c>
      <c r="P189" s="214">
        <v>0</v>
      </c>
      <c r="Q189" s="214">
        <v>5</v>
      </c>
      <c r="R189" s="214">
        <v>10</v>
      </c>
    </row>
    <row r="190" spans="1:18" ht="110.25" customHeight="1" outlineLevel="3">
      <c r="A190" s="217" t="s">
        <v>648</v>
      </c>
      <c r="B190" s="216" t="s">
        <v>618</v>
      </c>
      <c r="C190" s="216" t="s">
        <v>665</v>
      </c>
      <c r="D190" s="216" t="s">
        <v>512</v>
      </c>
      <c r="E190" s="216" t="s">
        <v>213</v>
      </c>
      <c r="F190" s="216"/>
      <c r="G190" s="216"/>
      <c r="H190" s="216"/>
      <c r="I190" s="216"/>
      <c r="J190" s="214">
        <f>SUM(J191)</f>
        <v>5</v>
      </c>
      <c r="K190" s="214">
        <f>SUM(K191)</f>
        <v>5</v>
      </c>
      <c r="L190" s="214">
        <f>SUM(L191)</f>
        <v>0</v>
      </c>
      <c r="M190" s="214">
        <f>SUM(M191)</f>
        <v>5</v>
      </c>
      <c r="N190" s="214">
        <f>SUM(N191)</f>
        <v>0</v>
      </c>
      <c r="O190" s="214">
        <f>SUM(O191)</f>
        <v>5</v>
      </c>
      <c r="P190" s="214">
        <f>SUM(P191)</f>
        <v>0</v>
      </c>
      <c r="Q190" s="214">
        <f>SUM(Q191)</f>
        <v>5</v>
      </c>
      <c r="R190" s="214">
        <f>SUM(R191)</f>
        <v>5</v>
      </c>
    </row>
    <row r="191" spans="1:18" ht="47.25" outlineLevel="4">
      <c r="A191" s="217" t="s">
        <v>608</v>
      </c>
      <c r="B191" s="216" t="s">
        <v>618</v>
      </c>
      <c r="C191" s="216" t="s">
        <v>665</v>
      </c>
      <c r="D191" s="216" t="s">
        <v>512</v>
      </c>
      <c r="E191" s="216" t="s">
        <v>287</v>
      </c>
      <c r="F191" s="216"/>
      <c r="G191" s="216"/>
      <c r="H191" s="216"/>
      <c r="I191" s="216"/>
      <c r="J191" s="214">
        <v>5</v>
      </c>
      <c r="K191" s="214">
        <v>5</v>
      </c>
      <c r="L191" s="214">
        <v>0</v>
      </c>
      <c r="M191" s="214">
        <v>5</v>
      </c>
      <c r="N191" s="214">
        <v>0</v>
      </c>
      <c r="O191" s="214">
        <v>5</v>
      </c>
      <c r="P191" s="214">
        <v>0</v>
      </c>
      <c r="Q191" s="214">
        <v>5</v>
      </c>
      <c r="R191" s="214">
        <v>5</v>
      </c>
    </row>
    <row r="192" spans="1:18" ht="114.75" customHeight="1" outlineLevel="3">
      <c r="A192" s="217" t="s">
        <v>647</v>
      </c>
      <c r="B192" s="216" t="s">
        <v>618</v>
      </c>
      <c r="C192" s="216" t="s">
        <v>665</v>
      </c>
      <c r="D192" s="216" t="s">
        <v>510</v>
      </c>
      <c r="E192" s="216" t="s">
        <v>213</v>
      </c>
      <c r="F192" s="216"/>
      <c r="G192" s="216"/>
      <c r="H192" s="216"/>
      <c r="I192" s="216"/>
      <c r="J192" s="214">
        <f>SUM(J193)</f>
        <v>60</v>
      </c>
      <c r="K192" s="214">
        <f>SUM(K193)</f>
        <v>60</v>
      </c>
      <c r="L192" s="214">
        <f>SUM(L193)</f>
        <v>0</v>
      </c>
      <c r="M192" s="214">
        <f>SUM(M193)</f>
        <v>60</v>
      </c>
      <c r="N192" s="214">
        <f>SUM(N193)</f>
        <v>0</v>
      </c>
      <c r="O192" s="214">
        <f>SUM(O193)</f>
        <v>60</v>
      </c>
      <c r="P192" s="214">
        <f>SUM(P193)</f>
        <v>0</v>
      </c>
      <c r="Q192" s="214">
        <f>SUM(Q193)</f>
        <v>30</v>
      </c>
      <c r="R192" s="214">
        <f>SUM(R193)</f>
        <v>60</v>
      </c>
    </row>
    <row r="193" spans="1:18" ht="47.25" outlineLevel="4">
      <c r="A193" s="217" t="s">
        <v>608</v>
      </c>
      <c r="B193" s="216" t="s">
        <v>618</v>
      </c>
      <c r="C193" s="216" t="s">
        <v>665</v>
      </c>
      <c r="D193" s="216" t="s">
        <v>510</v>
      </c>
      <c r="E193" s="216" t="s">
        <v>287</v>
      </c>
      <c r="F193" s="216"/>
      <c r="G193" s="216"/>
      <c r="H193" s="216"/>
      <c r="I193" s="216"/>
      <c r="J193" s="214">
        <v>60</v>
      </c>
      <c r="K193" s="214">
        <v>60</v>
      </c>
      <c r="L193" s="214">
        <v>0</v>
      </c>
      <c r="M193" s="214">
        <v>60</v>
      </c>
      <c r="N193" s="214">
        <v>0</v>
      </c>
      <c r="O193" s="214">
        <v>60</v>
      </c>
      <c r="P193" s="214">
        <v>0</v>
      </c>
      <c r="Q193" s="214">
        <v>30</v>
      </c>
      <c r="R193" s="214">
        <v>60</v>
      </c>
    </row>
    <row r="194" spans="1:18" ht="192" customHeight="1" outlineLevel="3">
      <c r="A194" s="217" t="s">
        <v>646</v>
      </c>
      <c r="B194" s="216" t="s">
        <v>618</v>
      </c>
      <c r="C194" s="216" t="s">
        <v>665</v>
      </c>
      <c r="D194" s="216" t="s">
        <v>506</v>
      </c>
      <c r="E194" s="216" t="s">
        <v>213</v>
      </c>
      <c r="F194" s="216"/>
      <c r="G194" s="216"/>
      <c r="H194" s="216"/>
      <c r="I194" s="216"/>
      <c r="J194" s="214">
        <f>SUM(J195)</f>
        <v>5</v>
      </c>
      <c r="K194" s="214">
        <f>SUM(K195)</f>
        <v>5</v>
      </c>
      <c r="L194" s="214">
        <f>SUM(L195)</f>
        <v>0</v>
      </c>
      <c r="M194" s="214">
        <f>SUM(M195)</f>
        <v>5</v>
      </c>
      <c r="N194" s="214">
        <f>SUM(N195)</f>
        <v>0</v>
      </c>
      <c r="O194" s="214">
        <f>SUM(O195)</f>
        <v>5</v>
      </c>
      <c r="P194" s="214">
        <f>SUM(P195)</f>
        <v>0</v>
      </c>
      <c r="Q194" s="214">
        <f>SUM(Q195)</f>
        <v>2</v>
      </c>
      <c r="R194" s="214">
        <f>SUM(R195)</f>
        <v>5</v>
      </c>
    </row>
    <row r="195" spans="1:18" ht="47.25" outlineLevel="4">
      <c r="A195" s="217" t="s">
        <v>608</v>
      </c>
      <c r="B195" s="216" t="s">
        <v>618</v>
      </c>
      <c r="C195" s="216" t="s">
        <v>665</v>
      </c>
      <c r="D195" s="216" t="s">
        <v>506</v>
      </c>
      <c r="E195" s="216" t="s">
        <v>287</v>
      </c>
      <c r="F195" s="216"/>
      <c r="G195" s="216"/>
      <c r="H195" s="216"/>
      <c r="I195" s="216"/>
      <c r="J195" s="214">
        <v>5</v>
      </c>
      <c r="K195" s="214">
        <v>5</v>
      </c>
      <c r="L195" s="214">
        <v>0</v>
      </c>
      <c r="M195" s="214">
        <v>5</v>
      </c>
      <c r="N195" s="214">
        <v>0</v>
      </c>
      <c r="O195" s="214">
        <v>5</v>
      </c>
      <c r="P195" s="214">
        <v>0</v>
      </c>
      <c r="Q195" s="214">
        <v>2</v>
      </c>
      <c r="R195" s="214">
        <v>5</v>
      </c>
    </row>
    <row r="196" spans="1:18" ht="15.75" outlineLevel="2">
      <c r="A196" s="221" t="s">
        <v>664</v>
      </c>
      <c r="B196" s="220" t="s">
        <v>618</v>
      </c>
      <c r="C196" s="220" t="s">
        <v>643</v>
      </c>
      <c r="D196" s="220" t="s">
        <v>611</v>
      </c>
      <c r="E196" s="220" t="s">
        <v>213</v>
      </c>
      <c r="F196" s="216"/>
      <c r="G196" s="216"/>
      <c r="H196" s="216"/>
      <c r="I196" s="216"/>
      <c r="J196" s="218">
        <f>SUM(J197,J202,J206,J210,J212,J214,J216,J219,J221,J223,J226,J228,J230,J233,J236,J239,J241,J243,J246,J248,J251)</f>
        <v>70037.99999999999</v>
      </c>
      <c r="K196" s="218">
        <f>SUM(K197,K202,K206,K210,K212,K214,K216,K219,K221,K223,K226,K228,K230,K233,K236,K239,K241,K243,K246,K248,K251)</f>
        <v>68092.70000000001</v>
      </c>
      <c r="L196" s="218">
        <f>SUM(L197,L202,L206,L210,L212,L214,L216,L219,L221,L223,L226,L228,L230,L233,L236,L239,L241,L243,L246,L248,L251)</f>
        <v>0</v>
      </c>
      <c r="M196" s="218">
        <f>SUM(M197,M202,M206,M210,M212,M214,M216,M219,M221,M223,M226,M228,M230,M233,M236,M239,M241,M243,M246,M248,M251)</f>
        <v>68092.70000000001</v>
      </c>
      <c r="N196" s="218">
        <f>SUM(N197,N202,N206,N210,N212,N214,N216,N219,N221,N223,N226,N228,N230,N233,N236,N239,N241,N243,N246,N248,N251)</f>
        <v>0</v>
      </c>
      <c r="O196" s="218">
        <f>SUM(O197,O202,O206,O210,O212,O214,O216,O219,O221,O223,O226,O228,O230,O233,O236,O239,O241,O243,O246,O248,O251)</f>
        <v>68092.70000000001</v>
      </c>
      <c r="P196" s="218">
        <f>SUM(P197,P202,P206,P210,P212,P214,P216,P219,P221,P223,P226,P228,P230,P233,P236,P239,P241,P243,P246,P248,P251)</f>
        <v>0</v>
      </c>
      <c r="Q196" s="218">
        <f>SUM(Q197,Q202,Q206,Q210,Q212,Q214,Q216,Q219,Q221,Q223,Q226,Q228,Q230,Q233,Q236,Q239,Q241,Q243,Q246,Q248,Q251)</f>
        <v>65774.1</v>
      </c>
      <c r="R196" s="218">
        <f>SUM(R197,R202,R206,R210,R212,R214,R216,R219,R221,R223,R226,R228,R230,R233,R236,R239,R241,R243,R246,R248,R251)</f>
        <v>63966.8</v>
      </c>
    </row>
    <row r="197" spans="1:18" ht="206.25" customHeight="1" outlineLevel="3">
      <c r="A197" s="217" t="s">
        <v>663</v>
      </c>
      <c r="B197" s="216" t="s">
        <v>618</v>
      </c>
      <c r="C197" s="216" t="s">
        <v>643</v>
      </c>
      <c r="D197" s="216" t="s">
        <v>581</v>
      </c>
      <c r="E197" s="216" t="s">
        <v>213</v>
      </c>
      <c r="F197" s="216"/>
      <c r="G197" s="216"/>
      <c r="H197" s="216"/>
      <c r="I197" s="216"/>
      <c r="J197" s="214">
        <f>SUM(J198:J201)</f>
        <v>16044.800000000001</v>
      </c>
      <c r="K197" s="214">
        <f>SUM(K198:K201)</f>
        <v>16044.800000000001</v>
      </c>
      <c r="L197" s="214">
        <f>SUM(L198:L201)</f>
        <v>0</v>
      </c>
      <c r="M197" s="214">
        <f>SUM(M198:M201)</f>
        <v>16044.800000000001</v>
      </c>
      <c r="N197" s="214">
        <f>SUM(N198:N201)</f>
        <v>0</v>
      </c>
      <c r="O197" s="214">
        <f>SUM(O198:O201)</f>
        <v>16044.800000000001</v>
      </c>
      <c r="P197" s="214">
        <f>SUM(P198:P201)</f>
        <v>0</v>
      </c>
      <c r="Q197" s="214">
        <f>SUM(Q198:Q201)</f>
        <v>15136.900000000001</v>
      </c>
      <c r="R197" s="214">
        <f>SUM(R198:R201)</f>
        <v>16589</v>
      </c>
    </row>
    <row r="198" spans="1:18" ht="111" customHeight="1" outlineLevel="4">
      <c r="A198" s="217" t="s">
        <v>609</v>
      </c>
      <c r="B198" s="216" t="s">
        <v>618</v>
      </c>
      <c r="C198" s="216" t="s">
        <v>643</v>
      </c>
      <c r="D198" s="216" t="s">
        <v>581</v>
      </c>
      <c r="E198" s="216" t="s">
        <v>335</v>
      </c>
      <c r="F198" s="216"/>
      <c r="G198" s="216"/>
      <c r="H198" s="216"/>
      <c r="I198" s="216"/>
      <c r="J198" s="214">
        <v>741.1</v>
      </c>
      <c r="K198" s="214">
        <v>741.1</v>
      </c>
      <c r="L198" s="214">
        <v>0</v>
      </c>
      <c r="M198" s="214">
        <v>741.1</v>
      </c>
      <c r="N198" s="214">
        <v>0</v>
      </c>
      <c r="O198" s="214">
        <v>741.1</v>
      </c>
      <c r="P198" s="214">
        <v>0</v>
      </c>
      <c r="Q198" s="214">
        <v>741.1</v>
      </c>
      <c r="R198" s="214">
        <v>741.1</v>
      </c>
    </row>
    <row r="199" spans="1:18" ht="47.25" outlineLevel="4">
      <c r="A199" s="217" t="s">
        <v>608</v>
      </c>
      <c r="B199" s="216" t="s">
        <v>618</v>
      </c>
      <c r="C199" s="216" t="s">
        <v>643</v>
      </c>
      <c r="D199" s="216" t="s">
        <v>581</v>
      </c>
      <c r="E199" s="216" t="s">
        <v>287</v>
      </c>
      <c r="F199" s="216"/>
      <c r="G199" s="216"/>
      <c r="H199" s="216"/>
      <c r="I199" s="216"/>
      <c r="J199" s="214">
        <v>9377.4</v>
      </c>
      <c r="K199" s="214">
        <v>9377.4</v>
      </c>
      <c r="L199" s="214">
        <v>0</v>
      </c>
      <c r="M199" s="214">
        <v>9377.4</v>
      </c>
      <c r="N199" s="214">
        <v>0</v>
      </c>
      <c r="O199" s="214">
        <v>9377.4</v>
      </c>
      <c r="P199" s="214">
        <v>0</v>
      </c>
      <c r="Q199" s="214">
        <v>8669.5</v>
      </c>
      <c r="R199" s="214">
        <v>9602.8</v>
      </c>
    </row>
    <row r="200" spans="1:18" ht="66" customHeight="1" outlineLevel="4">
      <c r="A200" s="217" t="s">
        <v>636</v>
      </c>
      <c r="B200" s="216" t="s">
        <v>618</v>
      </c>
      <c r="C200" s="216" t="s">
        <v>643</v>
      </c>
      <c r="D200" s="216" t="s">
        <v>581</v>
      </c>
      <c r="E200" s="216" t="s">
        <v>316</v>
      </c>
      <c r="F200" s="216"/>
      <c r="G200" s="216"/>
      <c r="H200" s="216"/>
      <c r="I200" s="216"/>
      <c r="J200" s="214">
        <v>5292.6</v>
      </c>
      <c r="K200" s="214">
        <v>5292.6</v>
      </c>
      <c r="L200" s="214">
        <v>0</v>
      </c>
      <c r="M200" s="214">
        <v>5292.6</v>
      </c>
      <c r="N200" s="214">
        <v>0</v>
      </c>
      <c r="O200" s="214">
        <v>5292.6</v>
      </c>
      <c r="P200" s="214">
        <v>0</v>
      </c>
      <c r="Q200" s="214">
        <v>5092.6</v>
      </c>
      <c r="R200" s="214">
        <v>5611.4</v>
      </c>
    </row>
    <row r="201" spans="1:18" ht="15.75" outlineLevel="4">
      <c r="A201" s="217" t="s">
        <v>607</v>
      </c>
      <c r="B201" s="216" t="s">
        <v>618</v>
      </c>
      <c r="C201" s="216" t="s">
        <v>643</v>
      </c>
      <c r="D201" s="216" t="s">
        <v>581</v>
      </c>
      <c r="E201" s="216" t="s">
        <v>332</v>
      </c>
      <c r="F201" s="216"/>
      <c r="G201" s="216"/>
      <c r="H201" s="216"/>
      <c r="I201" s="216"/>
      <c r="J201" s="214">
        <v>633.7</v>
      </c>
      <c r="K201" s="214">
        <v>633.7</v>
      </c>
      <c r="L201" s="214">
        <v>0</v>
      </c>
      <c r="M201" s="214">
        <v>633.7</v>
      </c>
      <c r="N201" s="214">
        <v>0</v>
      </c>
      <c r="O201" s="214">
        <v>633.7</v>
      </c>
      <c r="P201" s="214">
        <v>0</v>
      </c>
      <c r="Q201" s="214">
        <v>633.7</v>
      </c>
      <c r="R201" s="214">
        <v>633.7</v>
      </c>
    </row>
    <row r="202" spans="1:18" ht="376.5" customHeight="1" outlineLevel="3">
      <c r="A202" s="217" t="s">
        <v>662</v>
      </c>
      <c r="B202" s="216" t="s">
        <v>618</v>
      </c>
      <c r="C202" s="216" t="s">
        <v>643</v>
      </c>
      <c r="D202" s="216" t="s">
        <v>578</v>
      </c>
      <c r="E202" s="216" t="s">
        <v>213</v>
      </c>
      <c r="F202" s="216"/>
      <c r="G202" s="216"/>
      <c r="H202" s="216"/>
      <c r="I202" s="216"/>
      <c r="J202" s="214">
        <f>SUM(J203:J205)</f>
        <v>45197.899999999994</v>
      </c>
      <c r="K202" s="214">
        <f>SUM(K203:K205)</f>
        <v>44502.6</v>
      </c>
      <c r="L202" s="214">
        <f>SUM(L203:L205)</f>
        <v>0</v>
      </c>
      <c r="M202" s="214">
        <f>SUM(M203:M205)</f>
        <v>44502.6</v>
      </c>
      <c r="N202" s="214">
        <f>SUM(N203:N205)</f>
        <v>0</v>
      </c>
      <c r="O202" s="214">
        <f>SUM(O203:O205)</f>
        <v>44502.6</v>
      </c>
      <c r="P202" s="214">
        <f>SUM(P203:P205)</f>
        <v>0</v>
      </c>
      <c r="Q202" s="214">
        <f>SUM(Q203:Q205)</f>
        <v>44580.8</v>
      </c>
      <c r="R202" s="214">
        <f>SUM(R203:R205)</f>
        <v>42056.5</v>
      </c>
    </row>
    <row r="203" spans="1:18" ht="111.75" customHeight="1" outlineLevel="4">
      <c r="A203" s="217" t="s">
        <v>609</v>
      </c>
      <c r="B203" s="216" t="s">
        <v>618</v>
      </c>
      <c r="C203" s="216" t="s">
        <v>643</v>
      </c>
      <c r="D203" s="216" t="s">
        <v>578</v>
      </c>
      <c r="E203" s="216" t="s">
        <v>335</v>
      </c>
      <c r="F203" s="216"/>
      <c r="G203" s="216"/>
      <c r="H203" s="216"/>
      <c r="I203" s="216"/>
      <c r="J203" s="214">
        <v>24031</v>
      </c>
      <c r="K203" s="214">
        <v>22134.3</v>
      </c>
      <c r="L203" s="214">
        <v>0</v>
      </c>
      <c r="M203" s="214">
        <v>22134.3</v>
      </c>
      <c r="N203" s="214">
        <v>0</v>
      </c>
      <c r="O203" s="214">
        <v>22134.3</v>
      </c>
      <c r="P203" s="214">
        <v>0</v>
      </c>
      <c r="Q203" s="214">
        <v>23428.8</v>
      </c>
      <c r="R203" s="214">
        <v>22139.1</v>
      </c>
    </row>
    <row r="204" spans="1:18" ht="47.25" outlineLevel="4">
      <c r="A204" s="217" t="s">
        <v>608</v>
      </c>
      <c r="B204" s="216" t="s">
        <v>618</v>
      </c>
      <c r="C204" s="216" t="s">
        <v>643</v>
      </c>
      <c r="D204" s="216" t="s">
        <v>578</v>
      </c>
      <c r="E204" s="216" t="s">
        <v>287</v>
      </c>
      <c r="F204" s="216"/>
      <c r="G204" s="216"/>
      <c r="H204" s="216"/>
      <c r="I204" s="216"/>
      <c r="J204" s="214">
        <v>552.3</v>
      </c>
      <c r="K204" s="214">
        <v>1200</v>
      </c>
      <c r="L204" s="214">
        <v>0</v>
      </c>
      <c r="M204" s="214">
        <v>1200</v>
      </c>
      <c r="N204" s="214">
        <v>0</v>
      </c>
      <c r="O204" s="214">
        <v>1200</v>
      </c>
      <c r="P204" s="214">
        <v>0</v>
      </c>
      <c r="Q204" s="214">
        <v>537.4</v>
      </c>
      <c r="R204" s="214">
        <v>476.9</v>
      </c>
    </row>
    <row r="205" spans="1:18" ht="66.75" customHeight="1" outlineLevel="4">
      <c r="A205" s="217" t="s">
        <v>636</v>
      </c>
      <c r="B205" s="216" t="s">
        <v>618</v>
      </c>
      <c r="C205" s="216" t="s">
        <v>643</v>
      </c>
      <c r="D205" s="216" t="s">
        <v>578</v>
      </c>
      <c r="E205" s="216" t="s">
        <v>316</v>
      </c>
      <c r="F205" s="216"/>
      <c r="G205" s="216"/>
      <c r="H205" s="216"/>
      <c r="I205" s="216"/>
      <c r="J205" s="214">
        <v>20614.6</v>
      </c>
      <c r="K205" s="214">
        <v>21168.3</v>
      </c>
      <c r="L205" s="214">
        <v>0</v>
      </c>
      <c r="M205" s="214">
        <v>21168.3</v>
      </c>
      <c r="N205" s="214">
        <v>0</v>
      </c>
      <c r="O205" s="214">
        <v>21168.3</v>
      </c>
      <c r="P205" s="214">
        <v>0</v>
      </c>
      <c r="Q205" s="214">
        <v>20614.6</v>
      </c>
      <c r="R205" s="214">
        <v>19440.5</v>
      </c>
    </row>
    <row r="206" spans="1:18" ht="141" customHeight="1" outlineLevel="3">
      <c r="A206" s="217" t="s">
        <v>661</v>
      </c>
      <c r="B206" s="216" t="s">
        <v>618</v>
      </c>
      <c r="C206" s="216" t="s">
        <v>643</v>
      </c>
      <c r="D206" s="216" t="s">
        <v>574</v>
      </c>
      <c r="E206" s="216" t="s">
        <v>213</v>
      </c>
      <c r="F206" s="216"/>
      <c r="G206" s="216"/>
      <c r="H206" s="216"/>
      <c r="I206" s="216"/>
      <c r="J206" s="214">
        <f>SUM(J207:J209)</f>
        <v>3602.2999999999997</v>
      </c>
      <c r="K206" s="214">
        <f>SUM(K207:K209)</f>
        <v>3602.2999999999997</v>
      </c>
      <c r="L206" s="214">
        <f>SUM(L207:L209)</f>
        <v>0</v>
      </c>
      <c r="M206" s="214">
        <f>SUM(M207:M209)</f>
        <v>3602.2999999999997</v>
      </c>
      <c r="N206" s="214">
        <f>SUM(N207:N209)</f>
        <v>0</v>
      </c>
      <c r="O206" s="214">
        <f>SUM(O207:O209)</f>
        <v>3602.2999999999997</v>
      </c>
      <c r="P206" s="214">
        <f>SUM(P207:P209)</f>
        <v>0</v>
      </c>
      <c r="Q206" s="214">
        <f>SUM(Q207:Q209)</f>
        <v>3472.2999999999997</v>
      </c>
      <c r="R206" s="214">
        <f>SUM(R207:R209)</f>
        <v>3692.2999999999997</v>
      </c>
    </row>
    <row r="207" spans="1:18" ht="113.25" customHeight="1" outlineLevel="4">
      <c r="A207" s="217" t="s">
        <v>609</v>
      </c>
      <c r="B207" s="216" t="s">
        <v>618</v>
      </c>
      <c r="C207" s="216" t="s">
        <v>643</v>
      </c>
      <c r="D207" s="216" t="s">
        <v>574</v>
      </c>
      <c r="E207" s="216" t="s">
        <v>335</v>
      </c>
      <c r="F207" s="216"/>
      <c r="G207" s="216"/>
      <c r="H207" s="216"/>
      <c r="I207" s="216"/>
      <c r="J207" s="214">
        <v>2602.7</v>
      </c>
      <c r="K207" s="214">
        <v>2602.7</v>
      </c>
      <c r="L207" s="214">
        <v>0</v>
      </c>
      <c r="M207" s="214">
        <v>2602.7</v>
      </c>
      <c r="N207" s="214">
        <v>0</v>
      </c>
      <c r="O207" s="214">
        <v>2602.7</v>
      </c>
      <c r="P207" s="214">
        <v>0</v>
      </c>
      <c r="Q207" s="214">
        <v>2602.7</v>
      </c>
      <c r="R207" s="214">
        <v>2602.7</v>
      </c>
    </row>
    <row r="208" spans="1:18" ht="47.25" outlineLevel="4">
      <c r="A208" s="217" t="s">
        <v>608</v>
      </c>
      <c r="B208" s="216" t="s">
        <v>618</v>
      </c>
      <c r="C208" s="216" t="s">
        <v>643</v>
      </c>
      <c r="D208" s="216" t="s">
        <v>574</v>
      </c>
      <c r="E208" s="216" t="s">
        <v>287</v>
      </c>
      <c r="F208" s="216"/>
      <c r="G208" s="216"/>
      <c r="H208" s="216"/>
      <c r="I208" s="216"/>
      <c r="J208" s="214">
        <v>951.6</v>
      </c>
      <c r="K208" s="214">
        <v>951.6</v>
      </c>
      <c r="L208" s="214">
        <v>0</v>
      </c>
      <c r="M208" s="214">
        <v>951.6</v>
      </c>
      <c r="N208" s="214">
        <v>0</v>
      </c>
      <c r="O208" s="214">
        <v>951.6</v>
      </c>
      <c r="P208" s="214">
        <v>0</v>
      </c>
      <c r="Q208" s="214">
        <v>821.6</v>
      </c>
      <c r="R208" s="214">
        <v>1041.6</v>
      </c>
    </row>
    <row r="209" spans="1:18" ht="15.75" outlineLevel="4">
      <c r="A209" s="217" t="s">
        <v>607</v>
      </c>
      <c r="B209" s="216" t="s">
        <v>618</v>
      </c>
      <c r="C209" s="216" t="s">
        <v>643</v>
      </c>
      <c r="D209" s="216" t="s">
        <v>574</v>
      </c>
      <c r="E209" s="216" t="s">
        <v>332</v>
      </c>
      <c r="F209" s="216"/>
      <c r="G209" s="216"/>
      <c r="H209" s="216"/>
      <c r="I209" s="216"/>
      <c r="J209" s="214">
        <v>48</v>
      </c>
      <c r="K209" s="214">
        <v>48</v>
      </c>
      <c r="L209" s="214">
        <v>0</v>
      </c>
      <c r="M209" s="214">
        <v>48</v>
      </c>
      <c r="N209" s="214">
        <v>0</v>
      </c>
      <c r="O209" s="214">
        <v>48</v>
      </c>
      <c r="P209" s="214">
        <v>0</v>
      </c>
      <c r="Q209" s="214">
        <v>48</v>
      </c>
      <c r="R209" s="214">
        <v>48</v>
      </c>
    </row>
    <row r="210" spans="1:18" ht="221.25" customHeight="1" outlineLevel="3">
      <c r="A210" s="217" t="s">
        <v>660</v>
      </c>
      <c r="B210" s="216" t="s">
        <v>618</v>
      </c>
      <c r="C210" s="216" t="s">
        <v>643</v>
      </c>
      <c r="D210" s="216" t="s">
        <v>572</v>
      </c>
      <c r="E210" s="216" t="s">
        <v>213</v>
      </c>
      <c r="F210" s="216"/>
      <c r="G210" s="216"/>
      <c r="H210" s="216"/>
      <c r="I210" s="216"/>
      <c r="J210" s="214">
        <f>SUM(J211)</f>
        <v>609</v>
      </c>
      <c r="K210" s="214">
        <f>SUM(K211)</f>
        <v>609</v>
      </c>
      <c r="L210" s="214">
        <f>SUM(L211)</f>
        <v>0</v>
      </c>
      <c r="M210" s="214">
        <f>SUM(M211)</f>
        <v>609</v>
      </c>
      <c r="N210" s="214">
        <f>SUM(N211)</f>
        <v>0</v>
      </c>
      <c r="O210" s="214">
        <f>SUM(O211)</f>
        <v>609</v>
      </c>
      <c r="P210" s="214">
        <f>SUM(P211)</f>
        <v>0</v>
      </c>
      <c r="Q210" s="214">
        <f>SUM(Q211)</f>
        <v>609</v>
      </c>
      <c r="R210" s="214">
        <f>SUM(R211)</f>
        <v>609</v>
      </c>
    </row>
    <row r="211" spans="1:18" ht="111" customHeight="1" outlineLevel="4">
      <c r="A211" s="217" t="s">
        <v>609</v>
      </c>
      <c r="B211" s="216" t="s">
        <v>618</v>
      </c>
      <c r="C211" s="216" t="s">
        <v>643</v>
      </c>
      <c r="D211" s="216" t="s">
        <v>572</v>
      </c>
      <c r="E211" s="216" t="s">
        <v>335</v>
      </c>
      <c r="F211" s="216"/>
      <c r="G211" s="216"/>
      <c r="H211" s="216"/>
      <c r="I211" s="216"/>
      <c r="J211" s="214">
        <v>609</v>
      </c>
      <c r="K211" s="214">
        <v>609</v>
      </c>
      <c r="L211" s="214">
        <v>0</v>
      </c>
      <c r="M211" s="214">
        <v>609</v>
      </c>
      <c r="N211" s="214">
        <v>0</v>
      </c>
      <c r="O211" s="214">
        <v>609</v>
      </c>
      <c r="P211" s="214">
        <v>0</v>
      </c>
      <c r="Q211" s="214">
        <v>609</v>
      </c>
      <c r="R211" s="214">
        <v>609</v>
      </c>
    </row>
    <row r="212" spans="1:18" ht="222.75" customHeight="1" outlineLevel="3">
      <c r="A212" s="217" t="s">
        <v>659</v>
      </c>
      <c r="B212" s="216" t="s">
        <v>618</v>
      </c>
      <c r="C212" s="216" t="s">
        <v>643</v>
      </c>
      <c r="D212" s="216" t="s">
        <v>570</v>
      </c>
      <c r="E212" s="216" t="s">
        <v>213</v>
      </c>
      <c r="F212" s="216"/>
      <c r="G212" s="216"/>
      <c r="H212" s="216"/>
      <c r="I212" s="216"/>
      <c r="J212" s="214">
        <f>SUM(J213)</f>
        <v>359</v>
      </c>
      <c r="K212" s="214">
        <f>SUM(K213)</f>
        <v>359</v>
      </c>
      <c r="L212" s="214">
        <f>SUM(L213)</f>
        <v>0</v>
      </c>
      <c r="M212" s="214">
        <f>SUM(M213)</f>
        <v>359</v>
      </c>
      <c r="N212" s="214">
        <f>SUM(N213)</f>
        <v>0</v>
      </c>
      <c r="O212" s="214">
        <f>SUM(O213)</f>
        <v>359</v>
      </c>
      <c r="P212" s="214">
        <f>SUM(P213)</f>
        <v>0</v>
      </c>
      <c r="Q212" s="214">
        <f>SUM(Q213)</f>
        <v>359</v>
      </c>
      <c r="R212" s="214">
        <f>SUM(R213)</f>
        <v>359</v>
      </c>
    </row>
    <row r="213" spans="1:18" ht="109.5" customHeight="1" outlineLevel="4">
      <c r="A213" s="217" t="s">
        <v>609</v>
      </c>
      <c r="B213" s="216" t="s">
        <v>618</v>
      </c>
      <c r="C213" s="216" t="s">
        <v>643</v>
      </c>
      <c r="D213" s="216" t="s">
        <v>570</v>
      </c>
      <c r="E213" s="216" t="s">
        <v>335</v>
      </c>
      <c r="F213" s="216"/>
      <c r="G213" s="216"/>
      <c r="H213" s="216"/>
      <c r="I213" s="216"/>
      <c r="J213" s="214">
        <v>359</v>
      </c>
      <c r="K213" s="214">
        <v>359</v>
      </c>
      <c r="L213" s="214">
        <v>0</v>
      </c>
      <c r="M213" s="214">
        <v>359</v>
      </c>
      <c r="N213" s="214">
        <v>0</v>
      </c>
      <c r="O213" s="214">
        <v>359</v>
      </c>
      <c r="P213" s="214">
        <v>0</v>
      </c>
      <c r="Q213" s="214">
        <v>359</v>
      </c>
      <c r="R213" s="214">
        <v>359</v>
      </c>
    </row>
    <row r="214" spans="1:18" ht="125.25" customHeight="1" outlineLevel="3">
      <c r="A214" s="217" t="s">
        <v>658</v>
      </c>
      <c r="B214" s="216" t="s">
        <v>618</v>
      </c>
      <c r="C214" s="216" t="s">
        <v>643</v>
      </c>
      <c r="D214" s="216" t="s">
        <v>568</v>
      </c>
      <c r="E214" s="216" t="s">
        <v>213</v>
      </c>
      <c r="F214" s="216"/>
      <c r="G214" s="216"/>
      <c r="H214" s="216"/>
      <c r="I214" s="216"/>
      <c r="J214" s="214">
        <f>SUM(J215)</f>
        <v>50</v>
      </c>
      <c r="K214" s="214">
        <f>SUM(K215)</f>
        <v>50</v>
      </c>
      <c r="L214" s="214">
        <f>SUM(L215)</f>
        <v>0</v>
      </c>
      <c r="M214" s="214">
        <f>SUM(M215)</f>
        <v>50</v>
      </c>
      <c r="N214" s="214">
        <f>SUM(N215)</f>
        <v>0</v>
      </c>
      <c r="O214" s="214">
        <f>SUM(O215)</f>
        <v>50</v>
      </c>
      <c r="P214" s="214">
        <f>SUM(P215)</f>
        <v>0</v>
      </c>
      <c r="Q214" s="214">
        <f>SUM(Q215)</f>
        <v>0</v>
      </c>
      <c r="R214" s="214">
        <f>SUM(R215)</f>
        <v>80</v>
      </c>
    </row>
    <row r="215" spans="1:18" ht="47.25" outlineLevel="4">
      <c r="A215" s="217" t="s">
        <v>608</v>
      </c>
      <c r="B215" s="216" t="s">
        <v>618</v>
      </c>
      <c r="C215" s="216" t="s">
        <v>643</v>
      </c>
      <c r="D215" s="216" t="s">
        <v>568</v>
      </c>
      <c r="E215" s="216" t="s">
        <v>287</v>
      </c>
      <c r="F215" s="216"/>
      <c r="G215" s="216"/>
      <c r="H215" s="216"/>
      <c r="I215" s="216"/>
      <c r="J215" s="214">
        <v>50</v>
      </c>
      <c r="K215" s="214">
        <v>50</v>
      </c>
      <c r="L215" s="214">
        <v>0</v>
      </c>
      <c r="M215" s="214">
        <v>50</v>
      </c>
      <c r="N215" s="214">
        <v>0</v>
      </c>
      <c r="O215" s="214">
        <v>50</v>
      </c>
      <c r="P215" s="214">
        <v>0</v>
      </c>
      <c r="Q215" s="214">
        <v>0</v>
      </c>
      <c r="R215" s="214">
        <v>80</v>
      </c>
    </row>
    <row r="216" spans="1:18" ht="126.75" customHeight="1" outlineLevel="3">
      <c r="A216" s="217" t="s">
        <v>657</v>
      </c>
      <c r="B216" s="216" t="s">
        <v>618</v>
      </c>
      <c r="C216" s="216" t="s">
        <v>643</v>
      </c>
      <c r="D216" s="216" t="s">
        <v>560</v>
      </c>
      <c r="E216" s="216" t="s">
        <v>213</v>
      </c>
      <c r="F216" s="216"/>
      <c r="G216" s="216"/>
      <c r="H216" s="216"/>
      <c r="I216" s="216"/>
      <c r="J216" s="214">
        <f>SUM(J217:J218)</f>
        <v>80</v>
      </c>
      <c r="K216" s="214">
        <f>SUM(K217:K218)</f>
        <v>80</v>
      </c>
      <c r="L216" s="214">
        <f>SUM(L217:L218)</f>
        <v>0</v>
      </c>
      <c r="M216" s="214">
        <f>SUM(M217:M218)</f>
        <v>80</v>
      </c>
      <c r="N216" s="214">
        <f>SUM(N217:N218)</f>
        <v>0</v>
      </c>
      <c r="O216" s="214">
        <f>SUM(O217:O218)</f>
        <v>80</v>
      </c>
      <c r="P216" s="214">
        <f>SUM(P217:P218)</f>
        <v>0</v>
      </c>
      <c r="Q216" s="214">
        <f>SUM(Q217:Q218)</f>
        <v>80</v>
      </c>
      <c r="R216" s="214">
        <f>SUM(R217:R218)</f>
        <v>80</v>
      </c>
    </row>
    <row r="217" spans="1:18" ht="47.25" outlineLevel="4">
      <c r="A217" s="217" t="s">
        <v>608</v>
      </c>
      <c r="B217" s="216" t="s">
        <v>618</v>
      </c>
      <c r="C217" s="216" t="s">
        <v>643</v>
      </c>
      <c r="D217" s="216" t="s">
        <v>560</v>
      </c>
      <c r="E217" s="216" t="s">
        <v>287</v>
      </c>
      <c r="F217" s="216"/>
      <c r="G217" s="216"/>
      <c r="H217" s="216"/>
      <c r="I217" s="216"/>
      <c r="J217" s="214">
        <v>40</v>
      </c>
      <c r="K217" s="214">
        <v>40</v>
      </c>
      <c r="L217" s="214">
        <v>0</v>
      </c>
      <c r="M217" s="214">
        <v>40</v>
      </c>
      <c r="N217" s="214">
        <v>0</v>
      </c>
      <c r="O217" s="214">
        <v>40</v>
      </c>
      <c r="P217" s="214">
        <v>0</v>
      </c>
      <c r="Q217" s="214">
        <v>40</v>
      </c>
      <c r="R217" s="214">
        <v>40</v>
      </c>
    </row>
    <row r="218" spans="1:18" ht="67.5" customHeight="1" outlineLevel="4">
      <c r="A218" s="217" t="s">
        <v>636</v>
      </c>
      <c r="B218" s="216" t="s">
        <v>618</v>
      </c>
      <c r="C218" s="216" t="s">
        <v>643</v>
      </c>
      <c r="D218" s="216" t="s">
        <v>560</v>
      </c>
      <c r="E218" s="216" t="s">
        <v>316</v>
      </c>
      <c r="F218" s="216"/>
      <c r="G218" s="216"/>
      <c r="H218" s="216"/>
      <c r="I218" s="216"/>
      <c r="J218" s="214">
        <v>40</v>
      </c>
      <c r="K218" s="214">
        <v>40</v>
      </c>
      <c r="L218" s="214">
        <v>0</v>
      </c>
      <c r="M218" s="214">
        <v>40</v>
      </c>
      <c r="N218" s="214">
        <v>0</v>
      </c>
      <c r="O218" s="214">
        <v>40</v>
      </c>
      <c r="P218" s="214">
        <v>0</v>
      </c>
      <c r="Q218" s="214">
        <v>40</v>
      </c>
      <c r="R218" s="214">
        <v>40</v>
      </c>
    </row>
    <row r="219" spans="1:18" ht="141.75" outlineLevel="3">
      <c r="A219" s="217" t="s">
        <v>656</v>
      </c>
      <c r="B219" s="216" t="s">
        <v>618</v>
      </c>
      <c r="C219" s="216" t="s">
        <v>643</v>
      </c>
      <c r="D219" s="216" t="s">
        <v>557</v>
      </c>
      <c r="E219" s="216" t="s">
        <v>213</v>
      </c>
      <c r="F219" s="216"/>
      <c r="G219" s="216"/>
      <c r="H219" s="216"/>
      <c r="I219" s="216"/>
      <c r="J219" s="214">
        <f>SUM(J220)</f>
        <v>92.4</v>
      </c>
      <c r="K219" s="214">
        <f>SUM(K220)</f>
        <v>92.4</v>
      </c>
      <c r="L219" s="214">
        <f>SUM(L220)</f>
        <v>0</v>
      </c>
      <c r="M219" s="214">
        <f>SUM(M220)</f>
        <v>92.4</v>
      </c>
      <c r="N219" s="214">
        <f>SUM(N220)</f>
        <v>0</v>
      </c>
      <c r="O219" s="214">
        <f>SUM(O220)</f>
        <v>92.4</v>
      </c>
      <c r="P219" s="214">
        <f>SUM(P220)</f>
        <v>0</v>
      </c>
      <c r="Q219" s="214">
        <f>SUM(Q220)</f>
        <v>0</v>
      </c>
      <c r="R219" s="214">
        <f>SUM(R220)</f>
        <v>0</v>
      </c>
    </row>
    <row r="220" spans="1:18" ht="47.25" outlineLevel="4">
      <c r="A220" s="217" t="s">
        <v>608</v>
      </c>
      <c r="B220" s="216" t="s">
        <v>618</v>
      </c>
      <c r="C220" s="216" t="s">
        <v>643</v>
      </c>
      <c r="D220" s="216" t="s">
        <v>557</v>
      </c>
      <c r="E220" s="216" t="s">
        <v>287</v>
      </c>
      <c r="F220" s="216"/>
      <c r="G220" s="216"/>
      <c r="H220" s="216"/>
      <c r="I220" s="216"/>
      <c r="J220" s="214">
        <v>92.4</v>
      </c>
      <c r="K220" s="214">
        <v>92.4</v>
      </c>
      <c r="L220" s="214">
        <v>0</v>
      </c>
      <c r="M220" s="214">
        <v>92.4</v>
      </c>
      <c r="N220" s="214">
        <v>0</v>
      </c>
      <c r="O220" s="214">
        <v>92.4</v>
      </c>
      <c r="P220" s="214">
        <v>0</v>
      </c>
      <c r="Q220" s="214">
        <v>0</v>
      </c>
      <c r="R220" s="214">
        <v>0</v>
      </c>
    </row>
    <row r="221" spans="1:18" ht="222.75" customHeight="1" outlineLevel="3">
      <c r="A221" s="217" t="s">
        <v>655</v>
      </c>
      <c r="B221" s="216" t="s">
        <v>618</v>
      </c>
      <c r="C221" s="216" t="s">
        <v>643</v>
      </c>
      <c r="D221" s="216" t="s">
        <v>554</v>
      </c>
      <c r="E221" s="216" t="s">
        <v>213</v>
      </c>
      <c r="F221" s="216"/>
      <c r="G221" s="216"/>
      <c r="H221" s="216"/>
      <c r="I221" s="216"/>
      <c r="J221" s="214">
        <f>SUM(J222)</f>
        <v>8.4</v>
      </c>
      <c r="K221" s="214">
        <f>SUM(K222)</f>
        <v>8.4</v>
      </c>
      <c r="L221" s="214">
        <f>SUM(L222)</f>
        <v>0</v>
      </c>
      <c r="M221" s="214">
        <f>SUM(M222)</f>
        <v>8.4</v>
      </c>
      <c r="N221" s="214">
        <f>SUM(N222)</f>
        <v>0</v>
      </c>
      <c r="O221" s="214">
        <f>SUM(O222)</f>
        <v>8.4</v>
      </c>
      <c r="P221" s="214">
        <f>SUM(P222)</f>
        <v>0</v>
      </c>
      <c r="Q221" s="214">
        <f>SUM(Q222)</f>
        <v>8.4</v>
      </c>
      <c r="R221" s="214">
        <f>SUM(R222)</f>
        <v>8.4</v>
      </c>
    </row>
    <row r="222" spans="1:18" ht="47.25" outlineLevel="4">
      <c r="A222" s="217" t="s">
        <v>608</v>
      </c>
      <c r="B222" s="216" t="s">
        <v>618</v>
      </c>
      <c r="C222" s="216" t="s">
        <v>643</v>
      </c>
      <c r="D222" s="216" t="s">
        <v>554</v>
      </c>
      <c r="E222" s="216" t="s">
        <v>287</v>
      </c>
      <c r="F222" s="216"/>
      <c r="G222" s="216"/>
      <c r="H222" s="216"/>
      <c r="I222" s="216"/>
      <c r="J222" s="214">
        <v>8.4</v>
      </c>
      <c r="K222" s="214">
        <v>8.4</v>
      </c>
      <c r="L222" s="214">
        <v>0</v>
      </c>
      <c r="M222" s="214">
        <v>8.4</v>
      </c>
      <c r="N222" s="214">
        <v>0</v>
      </c>
      <c r="O222" s="214">
        <v>8.4</v>
      </c>
      <c r="P222" s="214">
        <v>0</v>
      </c>
      <c r="Q222" s="214">
        <v>8.4</v>
      </c>
      <c r="R222" s="214">
        <v>8.4</v>
      </c>
    </row>
    <row r="223" spans="1:18" ht="191.25" customHeight="1" outlineLevel="3">
      <c r="A223" s="217" t="s">
        <v>654</v>
      </c>
      <c r="B223" s="216" t="s">
        <v>618</v>
      </c>
      <c r="C223" s="216" t="s">
        <v>643</v>
      </c>
      <c r="D223" s="216" t="s">
        <v>550</v>
      </c>
      <c r="E223" s="216" t="s">
        <v>213</v>
      </c>
      <c r="F223" s="216"/>
      <c r="G223" s="216"/>
      <c r="H223" s="216"/>
      <c r="I223" s="216"/>
      <c r="J223" s="214">
        <f>SUM(J224:J225)</f>
        <v>876.7</v>
      </c>
      <c r="K223" s="214">
        <f>SUM(K224:K225)</f>
        <v>876.7</v>
      </c>
      <c r="L223" s="214">
        <f>SUM(L224:L225)</f>
        <v>0</v>
      </c>
      <c r="M223" s="214">
        <f>SUM(M224:M225)</f>
        <v>876.7</v>
      </c>
      <c r="N223" s="214">
        <f>SUM(N224:N225)</f>
        <v>0</v>
      </c>
      <c r="O223" s="214">
        <f>SUM(O224:O225)</f>
        <v>876.7</v>
      </c>
      <c r="P223" s="214">
        <f>SUM(P224:P225)</f>
        <v>0</v>
      </c>
      <c r="Q223" s="214">
        <f>SUM(Q224:Q225)</f>
        <v>471.7</v>
      </c>
      <c r="R223" s="214">
        <f>SUM(R224:R225)</f>
        <v>85.1</v>
      </c>
    </row>
    <row r="224" spans="1:18" ht="47.25" outlineLevel="4">
      <c r="A224" s="217" t="s">
        <v>608</v>
      </c>
      <c r="B224" s="216" t="s">
        <v>618</v>
      </c>
      <c r="C224" s="216" t="s">
        <v>643</v>
      </c>
      <c r="D224" s="216" t="s">
        <v>550</v>
      </c>
      <c r="E224" s="216" t="s">
        <v>287</v>
      </c>
      <c r="F224" s="216"/>
      <c r="G224" s="216"/>
      <c r="H224" s="216"/>
      <c r="I224" s="216"/>
      <c r="J224" s="214">
        <v>736.7</v>
      </c>
      <c r="K224" s="214">
        <v>736.7</v>
      </c>
      <c r="L224" s="214">
        <v>0</v>
      </c>
      <c r="M224" s="214">
        <v>736.7</v>
      </c>
      <c r="N224" s="214">
        <v>0</v>
      </c>
      <c r="O224" s="214">
        <v>736.7</v>
      </c>
      <c r="P224" s="214">
        <v>0</v>
      </c>
      <c r="Q224" s="214">
        <v>331.7</v>
      </c>
      <c r="R224" s="214">
        <v>85.1</v>
      </c>
    </row>
    <row r="225" spans="1:18" ht="66" customHeight="1" outlineLevel="4">
      <c r="A225" s="217" t="s">
        <v>636</v>
      </c>
      <c r="B225" s="216" t="s">
        <v>618</v>
      </c>
      <c r="C225" s="216" t="s">
        <v>643</v>
      </c>
      <c r="D225" s="216" t="s">
        <v>550</v>
      </c>
      <c r="E225" s="216" t="s">
        <v>316</v>
      </c>
      <c r="F225" s="216"/>
      <c r="G225" s="216"/>
      <c r="H225" s="216"/>
      <c r="I225" s="216"/>
      <c r="J225" s="214">
        <v>140</v>
      </c>
      <c r="K225" s="214">
        <v>140</v>
      </c>
      <c r="L225" s="214">
        <v>0</v>
      </c>
      <c r="M225" s="214">
        <v>140</v>
      </c>
      <c r="N225" s="214">
        <v>0</v>
      </c>
      <c r="O225" s="214">
        <v>140</v>
      </c>
      <c r="P225" s="214">
        <v>0</v>
      </c>
      <c r="Q225" s="214">
        <v>140</v>
      </c>
      <c r="R225" s="214">
        <v>0</v>
      </c>
    </row>
    <row r="226" spans="1:18" ht="193.5" customHeight="1" outlineLevel="3">
      <c r="A226" s="217" t="s">
        <v>653</v>
      </c>
      <c r="B226" s="216" t="s">
        <v>618</v>
      </c>
      <c r="C226" s="216" t="s">
        <v>643</v>
      </c>
      <c r="D226" s="216" t="s">
        <v>546</v>
      </c>
      <c r="E226" s="216" t="s">
        <v>213</v>
      </c>
      <c r="F226" s="216"/>
      <c r="G226" s="216"/>
      <c r="H226" s="216"/>
      <c r="I226" s="216"/>
      <c r="J226" s="214">
        <f>SUM(J227)</f>
        <v>56</v>
      </c>
      <c r="K226" s="214">
        <f>SUM(K227)</f>
        <v>56</v>
      </c>
      <c r="L226" s="214">
        <f>SUM(L227)</f>
        <v>0</v>
      </c>
      <c r="M226" s="214">
        <f>SUM(M227)</f>
        <v>56</v>
      </c>
      <c r="N226" s="214">
        <f>SUM(N227)</f>
        <v>0</v>
      </c>
      <c r="O226" s="214">
        <f>SUM(O227)</f>
        <v>56</v>
      </c>
      <c r="P226" s="214">
        <f>SUM(P227)</f>
        <v>0</v>
      </c>
      <c r="Q226" s="214">
        <f>SUM(Q227)</f>
        <v>56</v>
      </c>
      <c r="R226" s="214">
        <f>SUM(R227)</f>
        <v>56</v>
      </c>
    </row>
    <row r="227" spans="1:18" ht="47.25" outlineLevel="4">
      <c r="A227" s="217" t="s">
        <v>608</v>
      </c>
      <c r="B227" s="216" t="s">
        <v>618</v>
      </c>
      <c r="C227" s="216" t="s">
        <v>643</v>
      </c>
      <c r="D227" s="216" t="s">
        <v>546</v>
      </c>
      <c r="E227" s="216" t="s">
        <v>287</v>
      </c>
      <c r="F227" s="216"/>
      <c r="G227" s="216"/>
      <c r="H227" s="216"/>
      <c r="I227" s="216"/>
      <c r="J227" s="214">
        <v>56</v>
      </c>
      <c r="K227" s="214">
        <v>56</v>
      </c>
      <c r="L227" s="214">
        <v>0</v>
      </c>
      <c r="M227" s="214">
        <v>56</v>
      </c>
      <c r="N227" s="214">
        <v>0</v>
      </c>
      <c r="O227" s="214">
        <v>56</v>
      </c>
      <c r="P227" s="214">
        <v>0</v>
      </c>
      <c r="Q227" s="214">
        <v>56</v>
      </c>
      <c r="R227" s="214">
        <v>56</v>
      </c>
    </row>
    <row r="228" spans="1:18" ht="175.5" customHeight="1" outlineLevel="3">
      <c r="A228" s="217" t="s">
        <v>652</v>
      </c>
      <c r="B228" s="216" t="s">
        <v>618</v>
      </c>
      <c r="C228" s="216" t="s">
        <v>643</v>
      </c>
      <c r="D228" s="216" t="s">
        <v>544</v>
      </c>
      <c r="E228" s="216" t="s">
        <v>213</v>
      </c>
      <c r="F228" s="216"/>
      <c r="G228" s="216"/>
      <c r="H228" s="216"/>
      <c r="I228" s="216"/>
      <c r="J228" s="214">
        <f>SUM(J229)</f>
        <v>80</v>
      </c>
      <c r="K228" s="214">
        <f>SUM(K229)</f>
        <v>80</v>
      </c>
      <c r="L228" s="214">
        <f>SUM(L229)</f>
        <v>0</v>
      </c>
      <c r="M228" s="214">
        <f>SUM(M229)</f>
        <v>80</v>
      </c>
      <c r="N228" s="214">
        <f>SUM(N229)</f>
        <v>0</v>
      </c>
      <c r="O228" s="214">
        <f>SUM(O229)</f>
        <v>80</v>
      </c>
      <c r="P228" s="214">
        <f>SUM(P229)</f>
        <v>0</v>
      </c>
      <c r="Q228" s="214">
        <f>SUM(Q229)</f>
        <v>30</v>
      </c>
      <c r="R228" s="214">
        <f>SUM(R229)</f>
        <v>80</v>
      </c>
    </row>
    <row r="229" spans="1:18" ht="47.25" outlineLevel="4">
      <c r="A229" s="217" t="s">
        <v>608</v>
      </c>
      <c r="B229" s="216" t="s">
        <v>618</v>
      </c>
      <c r="C229" s="216" t="s">
        <v>643</v>
      </c>
      <c r="D229" s="216" t="s">
        <v>544</v>
      </c>
      <c r="E229" s="216" t="s">
        <v>287</v>
      </c>
      <c r="F229" s="216"/>
      <c r="G229" s="216"/>
      <c r="H229" s="216"/>
      <c r="I229" s="216"/>
      <c r="J229" s="214">
        <v>80</v>
      </c>
      <c r="K229" s="214">
        <v>80</v>
      </c>
      <c r="L229" s="214">
        <v>0</v>
      </c>
      <c r="M229" s="214">
        <v>80</v>
      </c>
      <c r="N229" s="214">
        <v>0</v>
      </c>
      <c r="O229" s="214">
        <v>80</v>
      </c>
      <c r="P229" s="214">
        <v>0</v>
      </c>
      <c r="Q229" s="214">
        <v>30</v>
      </c>
      <c r="R229" s="214">
        <v>80</v>
      </c>
    </row>
    <row r="230" spans="1:18" ht="158.25" customHeight="1" outlineLevel="3">
      <c r="A230" s="217" t="s">
        <v>651</v>
      </c>
      <c r="B230" s="216" t="s">
        <v>618</v>
      </c>
      <c r="C230" s="216" t="s">
        <v>643</v>
      </c>
      <c r="D230" s="216" t="s">
        <v>542</v>
      </c>
      <c r="E230" s="216" t="s">
        <v>213</v>
      </c>
      <c r="F230" s="216"/>
      <c r="G230" s="216"/>
      <c r="H230" s="216"/>
      <c r="I230" s="216"/>
      <c r="J230" s="214">
        <f>SUM(J231:J232)</f>
        <v>40</v>
      </c>
      <c r="K230" s="214">
        <f>SUM(K231:K232)</f>
        <v>40</v>
      </c>
      <c r="L230" s="214">
        <f>SUM(L231:L232)</f>
        <v>0</v>
      </c>
      <c r="M230" s="214">
        <f>SUM(M231:M232)</f>
        <v>40</v>
      </c>
      <c r="N230" s="214">
        <f>SUM(N231:N232)</f>
        <v>0</v>
      </c>
      <c r="O230" s="214">
        <f>SUM(O231:O232)</f>
        <v>40</v>
      </c>
      <c r="P230" s="214">
        <f>SUM(P231:P232)</f>
        <v>0</v>
      </c>
      <c r="Q230" s="214">
        <f>SUM(Q231:Q232)</f>
        <v>40</v>
      </c>
      <c r="R230" s="214">
        <f>SUM(R231:R232)</f>
        <v>40</v>
      </c>
    </row>
    <row r="231" spans="1:18" ht="47.25" outlineLevel="4">
      <c r="A231" s="217" t="s">
        <v>608</v>
      </c>
      <c r="B231" s="216" t="s">
        <v>618</v>
      </c>
      <c r="C231" s="216" t="s">
        <v>643</v>
      </c>
      <c r="D231" s="216" t="s">
        <v>542</v>
      </c>
      <c r="E231" s="216" t="s">
        <v>287</v>
      </c>
      <c r="F231" s="216"/>
      <c r="G231" s="216"/>
      <c r="H231" s="216"/>
      <c r="I231" s="216"/>
      <c r="J231" s="214">
        <v>20</v>
      </c>
      <c r="K231" s="214">
        <v>20</v>
      </c>
      <c r="L231" s="214">
        <v>0</v>
      </c>
      <c r="M231" s="214">
        <v>20</v>
      </c>
      <c r="N231" s="214">
        <v>0</v>
      </c>
      <c r="O231" s="214">
        <v>20</v>
      </c>
      <c r="P231" s="214">
        <v>0</v>
      </c>
      <c r="Q231" s="214">
        <v>20</v>
      </c>
      <c r="R231" s="214">
        <v>20</v>
      </c>
    </row>
    <row r="232" spans="1:18" ht="64.5" customHeight="1" outlineLevel="4">
      <c r="A232" s="217" t="s">
        <v>636</v>
      </c>
      <c r="B232" s="216" t="s">
        <v>618</v>
      </c>
      <c r="C232" s="216" t="s">
        <v>643</v>
      </c>
      <c r="D232" s="216" t="s">
        <v>542</v>
      </c>
      <c r="E232" s="216" t="s">
        <v>316</v>
      </c>
      <c r="F232" s="216"/>
      <c r="G232" s="216"/>
      <c r="H232" s="216"/>
      <c r="I232" s="216"/>
      <c r="J232" s="214">
        <v>20</v>
      </c>
      <c r="K232" s="214">
        <v>20</v>
      </c>
      <c r="L232" s="214">
        <v>0</v>
      </c>
      <c r="M232" s="214">
        <v>20</v>
      </c>
      <c r="N232" s="214">
        <v>0</v>
      </c>
      <c r="O232" s="214">
        <v>20</v>
      </c>
      <c r="P232" s="214">
        <v>0</v>
      </c>
      <c r="Q232" s="214">
        <v>20</v>
      </c>
      <c r="R232" s="214">
        <v>20</v>
      </c>
    </row>
    <row r="233" spans="1:18" ht="173.25" outlineLevel="3">
      <c r="A233" s="217" t="s">
        <v>650</v>
      </c>
      <c r="B233" s="216" t="s">
        <v>618</v>
      </c>
      <c r="C233" s="216" t="s">
        <v>643</v>
      </c>
      <c r="D233" s="216" t="s">
        <v>538</v>
      </c>
      <c r="E233" s="216" t="s">
        <v>213</v>
      </c>
      <c r="F233" s="216"/>
      <c r="G233" s="216"/>
      <c r="H233" s="216"/>
      <c r="I233" s="216"/>
      <c r="J233" s="214">
        <f>SUM(J234:J235)</f>
        <v>16</v>
      </c>
      <c r="K233" s="214">
        <f>SUM(K234:K235)</f>
        <v>16</v>
      </c>
      <c r="L233" s="214">
        <f>SUM(L234:L235)</f>
        <v>0</v>
      </c>
      <c r="M233" s="214">
        <f>SUM(M234:M235)</f>
        <v>16</v>
      </c>
      <c r="N233" s="214">
        <f>SUM(N234:N235)</f>
        <v>0</v>
      </c>
      <c r="O233" s="214">
        <f>SUM(O234:O235)</f>
        <v>16</v>
      </c>
      <c r="P233" s="214">
        <f>SUM(P234:P235)</f>
        <v>0</v>
      </c>
      <c r="Q233" s="214">
        <f>SUM(Q234:Q235)</f>
        <v>16</v>
      </c>
      <c r="R233" s="214">
        <f>SUM(R234:R235)</f>
        <v>16</v>
      </c>
    </row>
    <row r="234" spans="1:18" ht="47.25" outlineLevel="4">
      <c r="A234" s="217" t="s">
        <v>608</v>
      </c>
      <c r="B234" s="216" t="s">
        <v>618</v>
      </c>
      <c r="C234" s="216" t="s">
        <v>643</v>
      </c>
      <c r="D234" s="216" t="s">
        <v>538</v>
      </c>
      <c r="E234" s="216" t="s">
        <v>287</v>
      </c>
      <c r="F234" s="216"/>
      <c r="G234" s="216"/>
      <c r="H234" s="216"/>
      <c r="I234" s="216"/>
      <c r="J234" s="214">
        <v>12</v>
      </c>
      <c r="K234" s="214">
        <v>12</v>
      </c>
      <c r="L234" s="214">
        <v>0</v>
      </c>
      <c r="M234" s="214">
        <v>12</v>
      </c>
      <c r="N234" s="214">
        <v>0</v>
      </c>
      <c r="O234" s="214">
        <v>12</v>
      </c>
      <c r="P234" s="214">
        <v>0</v>
      </c>
      <c r="Q234" s="214">
        <v>12</v>
      </c>
      <c r="R234" s="214">
        <v>12</v>
      </c>
    </row>
    <row r="235" spans="1:18" ht="65.25" customHeight="1" outlineLevel="4">
      <c r="A235" s="217" t="s">
        <v>636</v>
      </c>
      <c r="B235" s="216" t="s">
        <v>618</v>
      </c>
      <c r="C235" s="216" t="s">
        <v>643</v>
      </c>
      <c r="D235" s="216" t="s">
        <v>538</v>
      </c>
      <c r="E235" s="216" t="s">
        <v>316</v>
      </c>
      <c r="F235" s="216"/>
      <c r="G235" s="216"/>
      <c r="H235" s="216"/>
      <c r="I235" s="216"/>
      <c r="J235" s="214">
        <v>4</v>
      </c>
      <c r="K235" s="214">
        <v>4</v>
      </c>
      <c r="L235" s="214">
        <v>0</v>
      </c>
      <c r="M235" s="214">
        <v>4</v>
      </c>
      <c r="N235" s="214">
        <v>0</v>
      </c>
      <c r="O235" s="214">
        <v>4</v>
      </c>
      <c r="P235" s="214">
        <v>0</v>
      </c>
      <c r="Q235" s="214">
        <v>4</v>
      </c>
      <c r="R235" s="214">
        <v>4</v>
      </c>
    </row>
    <row r="236" spans="1:18" ht="110.25" outlineLevel="3">
      <c r="A236" s="217" t="s">
        <v>641</v>
      </c>
      <c r="B236" s="216" t="s">
        <v>618</v>
      </c>
      <c r="C236" s="216" t="s">
        <v>643</v>
      </c>
      <c r="D236" s="216" t="s">
        <v>516</v>
      </c>
      <c r="E236" s="216" t="s">
        <v>213</v>
      </c>
      <c r="F236" s="216"/>
      <c r="G236" s="216"/>
      <c r="H236" s="216"/>
      <c r="I236" s="216"/>
      <c r="J236" s="214">
        <f>SUM(J237:J238)</f>
        <v>55.5</v>
      </c>
      <c r="K236" s="214">
        <f>SUM(K237:K238)</f>
        <v>55.5</v>
      </c>
      <c r="L236" s="214">
        <f>SUM(L237:L238)</f>
        <v>0</v>
      </c>
      <c r="M236" s="214">
        <f>SUM(M237:M238)</f>
        <v>55.5</v>
      </c>
      <c r="N236" s="214">
        <f>SUM(N237:N238)</f>
        <v>0</v>
      </c>
      <c r="O236" s="214">
        <f>SUM(O237:O238)</f>
        <v>55.5</v>
      </c>
      <c r="P236" s="214">
        <f>SUM(P237:P238)</f>
        <v>0</v>
      </c>
      <c r="Q236" s="214">
        <f>SUM(Q237:Q238)</f>
        <v>55.5</v>
      </c>
      <c r="R236" s="214">
        <f>SUM(R237:R238)</f>
        <v>55.5</v>
      </c>
    </row>
    <row r="237" spans="1:18" ht="112.5" customHeight="1" outlineLevel="4">
      <c r="A237" s="217" t="s">
        <v>609</v>
      </c>
      <c r="B237" s="216" t="s">
        <v>618</v>
      </c>
      <c r="C237" s="216" t="s">
        <v>643</v>
      </c>
      <c r="D237" s="216" t="s">
        <v>516</v>
      </c>
      <c r="E237" s="216" t="s">
        <v>335</v>
      </c>
      <c r="F237" s="216"/>
      <c r="G237" s="216"/>
      <c r="H237" s="216"/>
      <c r="I237" s="216"/>
      <c r="J237" s="214">
        <v>11.5</v>
      </c>
      <c r="K237" s="214">
        <v>11.5</v>
      </c>
      <c r="L237" s="214">
        <v>0</v>
      </c>
      <c r="M237" s="214">
        <v>11.5</v>
      </c>
      <c r="N237" s="214">
        <v>0</v>
      </c>
      <c r="O237" s="214">
        <v>11.5</v>
      </c>
      <c r="P237" s="214">
        <v>0</v>
      </c>
      <c r="Q237" s="214">
        <v>11.5</v>
      </c>
      <c r="R237" s="214">
        <v>11.5</v>
      </c>
    </row>
    <row r="238" spans="1:18" ht="47.25" outlineLevel="4">
      <c r="A238" s="217" t="s">
        <v>608</v>
      </c>
      <c r="B238" s="216" t="s">
        <v>618</v>
      </c>
      <c r="C238" s="216" t="s">
        <v>643</v>
      </c>
      <c r="D238" s="216" t="s">
        <v>516</v>
      </c>
      <c r="E238" s="216" t="s">
        <v>287</v>
      </c>
      <c r="F238" s="216"/>
      <c r="G238" s="216"/>
      <c r="H238" s="216"/>
      <c r="I238" s="216"/>
      <c r="J238" s="214">
        <v>44</v>
      </c>
      <c r="K238" s="214">
        <v>44</v>
      </c>
      <c r="L238" s="214">
        <v>0</v>
      </c>
      <c r="M238" s="214">
        <v>44</v>
      </c>
      <c r="N238" s="214">
        <v>0</v>
      </c>
      <c r="O238" s="214">
        <v>44</v>
      </c>
      <c r="P238" s="214">
        <v>0</v>
      </c>
      <c r="Q238" s="214">
        <v>44</v>
      </c>
      <c r="R238" s="214">
        <v>44</v>
      </c>
    </row>
    <row r="239" spans="1:18" ht="113.25" customHeight="1" outlineLevel="3">
      <c r="A239" s="217" t="s">
        <v>649</v>
      </c>
      <c r="B239" s="216" t="s">
        <v>618</v>
      </c>
      <c r="C239" s="216" t="s">
        <v>643</v>
      </c>
      <c r="D239" s="216" t="s">
        <v>514</v>
      </c>
      <c r="E239" s="216" t="s">
        <v>213</v>
      </c>
      <c r="F239" s="216"/>
      <c r="G239" s="216"/>
      <c r="H239" s="216"/>
      <c r="I239" s="216"/>
      <c r="J239" s="214">
        <f>SUM(J240)</f>
        <v>10</v>
      </c>
      <c r="K239" s="214">
        <f>SUM(K240)</f>
        <v>10</v>
      </c>
      <c r="L239" s="214">
        <f>SUM(L240)</f>
        <v>0</v>
      </c>
      <c r="M239" s="214">
        <f>SUM(M240)</f>
        <v>10</v>
      </c>
      <c r="N239" s="214">
        <f>SUM(N240)</f>
        <v>0</v>
      </c>
      <c r="O239" s="214">
        <f>SUM(O240)</f>
        <v>10</v>
      </c>
      <c r="P239" s="214">
        <f>SUM(P240)</f>
        <v>0</v>
      </c>
      <c r="Q239" s="214">
        <f>SUM(Q240)</f>
        <v>5</v>
      </c>
      <c r="R239" s="214">
        <f>SUM(R240)</f>
        <v>10</v>
      </c>
    </row>
    <row r="240" spans="1:18" ht="47.25" outlineLevel="4">
      <c r="A240" s="217" t="s">
        <v>608</v>
      </c>
      <c r="B240" s="216" t="s">
        <v>618</v>
      </c>
      <c r="C240" s="216" t="s">
        <v>643</v>
      </c>
      <c r="D240" s="216" t="s">
        <v>514</v>
      </c>
      <c r="E240" s="216" t="s">
        <v>287</v>
      </c>
      <c r="F240" s="216"/>
      <c r="G240" s="216"/>
      <c r="H240" s="216"/>
      <c r="I240" s="216"/>
      <c r="J240" s="214">
        <v>10</v>
      </c>
      <c r="K240" s="214">
        <v>10</v>
      </c>
      <c r="L240" s="214">
        <v>0</v>
      </c>
      <c r="M240" s="214">
        <v>10</v>
      </c>
      <c r="N240" s="214">
        <v>0</v>
      </c>
      <c r="O240" s="214">
        <v>10</v>
      </c>
      <c r="P240" s="214">
        <v>0</v>
      </c>
      <c r="Q240" s="214">
        <v>5</v>
      </c>
      <c r="R240" s="214">
        <v>10</v>
      </c>
    </row>
    <row r="241" spans="1:18" ht="111.75" customHeight="1" outlineLevel="3">
      <c r="A241" s="217" t="s">
        <v>648</v>
      </c>
      <c r="B241" s="216" t="s">
        <v>618</v>
      </c>
      <c r="C241" s="216" t="s">
        <v>643</v>
      </c>
      <c r="D241" s="216" t="s">
        <v>512</v>
      </c>
      <c r="E241" s="216" t="s">
        <v>213</v>
      </c>
      <c r="F241" s="216"/>
      <c r="G241" s="216"/>
      <c r="H241" s="216"/>
      <c r="I241" s="216"/>
      <c r="J241" s="214">
        <f>SUM(J242)</f>
        <v>5</v>
      </c>
      <c r="K241" s="214">
        <f>SUM(K242)</f>
        <v>5</v>
      </c>
      <c r="L241" s="214">
        <f>SUM(L242)</f>
        <v>0</v>
      </c>
      <c r="M241" s="214">
        <f>SUM(M242)</f>
        <v>5</v>
      </c>
      <c r="N241" s="214">
        <f>SUM(N242)</f>
        <v>0</v>
      </c>
      <c r="O241" s="214">
        <f>SUM(O242)</f>
        <v>5</v>
      </c>
      <c r="P241" s="214">
        <f>SUM(P242)</f>
        <v>0</v>
      </c>
      <c r="Q241" s="214">
        <f>SUM(Q242)</f>
        <v>5</v>
      </c>
      <c r="R241" s="214">
        <f>SUM(R242)</f>
        <v>5</v>
      </c>
    </row>
    <row r="242" spans="1:18" ht="47.25" outlineLevel="4">
      <c r="A242" s="217" t="s">
        <v>608</v>
      </c>
      <c r="B242" s="216" t="s">
        <v>618</v>
      </c>
      <c r="C242" s="216" t="s">
        <v>643</v>
      </c>
      <c r="D242" s="216" t="s">
        <v>512</v>
      </c>
      <c r="E242" s="216" t="s">
        <v>287</v>
      </c>
      <c r="F242" s="216"/>
      <c r="G242" s="216"/>
      <c r="H242" s="216"/>
      <c r="I242" s="216"/>
      <c r="J242" s="214">
        <v>5</v>
      </c>
      <c r="K242" s="214">
        <v>5</v>
      </c>
      <c r="L242" s="214">
        <v>0</v>
      </c>
      <c r="M242" s="214">
        <v>5</v>
      </c>
      <c r="N242" s="214">
        <v>0</v>
      </c>
      <c r="O242" s="214">
        <v>5</v>
      </c>
      <c r="P242" s="214">
        <v>0</v>
      </c>
      <c r="Q242" s="214">
        <v>5</v>
      </c>
      <c r="R242" s="214">
        <v>5</v>
      </c>
    </row>
    <row r="243" spans="1:18" ht="110.25" customHeight="1" outlineLevel="3">
      <c r="A243" s="217" t="s">
        <v>647</v>
      </c>
      <c r="B243" s="216" t="s">
        <v>618</v>
      </c>
      <c r="C243" s="216" t="s">
        <v>643</v>
      </c>
      <c r="D243" s="216" t="s">
        <v>510</v>
      </c>
      <c r="E243" s="216" t="s">
        <v>213</v>
      </c>
      <c r="F243" s="216"/>
      <c r="G243" s="216"/>
      <c r="H243" s="216"/>
      <c r="I243" s="216"/>
      <c r="J243" s="214">
        <f>SUM(J244:J245)</f>
        <v>140</v>
      </c>
      <c r="K243" s="214">
        <f>SUM(K244:K245)</f>
        <v>140</v>
      </c>
      <c r="L243" s="214">
        <f>SUM(L244:L245)</f>
        <v>0</v>
      </c>
      <c r="M243" s="214">
        <f>SUM(M244:M245)</f>
        <v>140</v>
      </c>
      <c r="N243" s="214">
        <f>SUM(N244:N245)</f>
        <v>0</v>
      </c>
      <c r="O243" s="214">
        <f>SUM(O244:O245)</f>
        <v>140</v>
      </c>
      <c r="P243" s="214">
        <f>SUM(P244:P245)</f>
        <v>0</v>
      </c>
      <c r="Q243" s="214">
        <f>SUM(Q244:Q245)</f>
        <v>70</v>
      </c>
      <c r="R243" s="214">
        <f>SUM(R244:R245)</f>
        <v>140</v>
      </c>
    </row>
    <row r="244" spans="1:18" ht="47.25" outlineLevel="4">
      <c r="A244" s="217" t="s">
        <v>608</v>
      </c>
      <c r="B244" s="216" t="s">
        <v>618</v>
      </c>
      <c r="C244" s="216" t="s">
        <v>643</v>
      </c>
      <c r="D244" s="216" t="s">
        <v>510</v>
      </c>
      <c r="E244" s="216" t="s">
        <v>287</v>
      </c>
      <c r="F244" s="216"/>
      <c r="G244" s="216"/>
      <c r="H244" s="216"/>
      <c r="I244" s="216"/>
      <c r="J244" s="214">
        <v>100</v>
      </c>
      <c r="K244" s="214">
        <v>100</v>
      </c>
      <c r="L244" s="214">
        <v>0</v>
      </c>
      <c r="M244" s="214">
        <v>100</v>
      </c>
      <c r="N244" s="214">
        <v>0</v>
      </c>
      <c r="O244" s="214">
        <v>100</v>
      </c>
      <c r="P244" s="214">
        <v>0</v>
      </c>
      <c r="Q244" s="214">
        <v>50</v>
      </c>
      <c r="R244" s="214">
        <v>100</v>
      </c>
    </row>
    <row r="245" spans="1:18" ht="67.5" customHeight="1" outlineLevel="4">
      <c r="A245" s="217" t="s">
        <v>636</v>
      </c>
      <c r="B245" s="216" t="s">
        <v>618</v>
      </c>
      <c r="C245" s="216" t="s">
        <v>643</v>
      </c>
      <c r="D245" s="216" t="s">
        <v>510</v>
      </c>
      <c r="E245" s="216" t="s">
        <v>316</v>
      </c>
      <c r="F245" s="216"/>
      <c r="G245" s="216"/>
      <c r="H245" s="216"/>
      <c r="I245" s="216"/>
      <c r="J245" s="214">
        <v>40</v>
      </c>
      <c r="K245" s="214">
        <v>40</v>
      </c>
      <c r="L245" s="214">
        <v>0</v>
      </c>
      <c r="M245" s="214">
        <v>40</v>
      </c>
      <c r="N245" s="214">
        <v>0</v>
      </c>
      <c r="O245" s="214">
        <v>40</v>
      </c>
      <c r="P245" s="214">
        <v>0</v>
      </c>
      <c r="Q245" s="214">
        <v>20</v>
      </c>
      <c r="R245" s="214">
        <v>40</v>
      </c>
    </row>
    <row r="246" spans="1:18" ht="190.5" customHeight="1" outlineLevel="3">
      <c r="A246" s="217" t="s">
        <v>646</v>
      </c>
      <c r="B246" s="216" t="s">
        <v>618</v>
      </c>
      <c r="C246" s="216" t="s">
        <v>643</v>
      </c>
      <c r="D246" s="216" t="s">
        <v>506</v>
      </c>
      <c r="E246" s="216" t="s">
        <v>213</v>
      </c>
      <c r="F246" s="216"/>
      <c r="G246" s="216"/>
      <c r="H246" s="216"/>
      <c r="I246" s="216"/>
      <c r="J246" s="214">
        <f>SUM(J247)</f>
        <v>5</v>
      </c>
      <c r="K246" s="214">
        <f>SUM(K247)</f>
        <v>5</v>
      </c>
      <c r="L246" s="214">
        <f>SUM(L247)</f>
        <v>0</v>
      </c>
      <c r="M246" s="214">
        <f>SUM(M247)</f>
        <v>5</v>
      </c>
      <c r="N246" s="214">
        <f>SUM(N247)</f>
        <v>0</v>
      </c>
      <c r="O246" s="214">
        <f>SUM(O247)</f>
        <v>5</v>
      </c>
      <c r="P246" s="214">
        <f>SUM(P247)</f>
        <v>0</v>
      </c>
      <c r="Q246" s="214">
        <f>SUM(Q247)</f>
        <v>2</v>
      </c>
      <c r="R246" s="214">
        <f>SUM(R247)</f>
        <v>5</v>
      </c>
    </row>
    <row r="247" spans="1:18" ht="47.25" outlineLevel="4">
      <c r="A247" s="217" t="s">
        <v>608</v>
      </c>
      <c r="B247" s="216" t="s">
        <v>618</v>
      </c>
      <c r="C247" s="216" t="s">
        <v>643</v>
      </c>
      <c r="D247" s="216" t="s">
        <v>506</v>
      </c>
      <c r="E247" s="216" t="s">
        <v>287</v>
      </c>
      <c r="F247" s="216"/>
      <c r="G247" s="216"/>
      <c r="H247" s="216"/>
      <c r="I247" s="216"/>
      <c r="J247" s="214">
        <v>5</v>
      </c>
      <c r="K247" s="214">
        <v>5</v>
      </c>
      <c r="L247" s="214">
        <v>0</v>
      </c>
      <c r="M247" s="214">
        <v>5</v>
      </c>
      <c r="N247" s="214">
        <v>0</v>
      </c>
      <c r="O247" s="214">
        <v>5</v>
      </c>
      <c r="P247" s="214">
        <v>0</v>
      </c>
      <c r="Q247" s="214">
        <v>2</v>
      </c>
      <c r="R247" s="214">
        <v>5</v>
      </c>
    </row>
    <row r="248" spans="1:18" ht="157.5" outlineLevel="3">
      <c r="A248" s="217" t="s">
        <v>645</v>
      </c>
      <c r="B248" s="216" t="s">
        <v>618</v>
      </c>
      <c r="C248" s="216" t="s">
        <v>643</v>
      </c>
      <c r="D248" s="216" t="s">
        <v>504</v>
      </c>
      <c r="E248" s="216" t="s">
        <v>213</v>
      </c>
      <c r="F248" s="216"/>
      <c r="G248" s="216"/>
      <c r="H248" s="216"/>
      <c r="I248" s="216"/>
      <c r="J248" s="214">
        <f>SUM(J249:J250)</f>
        <v>1460</v>
      </c>
      <c r="K248" s="214">
        <f>SUM(K249:K250)</f>
        <v>1460</v>
      </c>
      <c r="L248" s="214">
        <f>SUM(L249:L250)</f>
        <v>0</v>
      </c>
      <c r="M248" s="214">
        <f>SUM(M249:M250)</f>
        <v>1460</v>
      </c>
      <c r="N248" s="214">
        <f>SUM(N249:N250)</f>
        <v>0</v>
      </c>
      <c r="O248" s="214">
        <f>SUM(O249:O250)</f>
        <v>1460</v>
      </c>
      <c r="P248" s="214">
        <f>SUM(P249:P250)</f>
        <v>0</v>
      </c>
      <c r="Q248" s="214">
        <f>SUM(Q249:Q250)</f>
        <v>776.5</v>
      </c>
      <c r="R248" s="214">
        <f>SUM(R249:R250)</f>
        <v>0</v>
      </c>
    </row>
    <row r="249" spans="1:18" ht="47.25" outlineLevel="4">
      <c r="A249" s="217" t="s">
        <v>608</v>
      </c>
      <c r="B249" s="216" t="s">
        <v>618</v>
      </c>
      <c r="C249" s="216" t="s">
        <v>643</v>
      </c>
      <c r="D249" s="216" t="s">
        <v>504</v>
      </c>
      <c r="E249" s="216" t="s">
        <v>287</v>
      </c>
      <c r="F249" s="216"/>
      <c r="G249" s="216"/>
      <c r="H249" s="216"/>
      <c r="I249" s="216"/>
      <c r="J249" s="214">
        <v>760</v>
      </c>
      <c r="K249" s="214">
        <v>760</v>
      </c>
      <c r="L249" s="214">
        <v>0</v>
      </c>
      <c r="M249" s="214">
        <v>760</v>
      </c>
      <c r="N249" s="214">
        <v>0</v>
      </c>
      <c r="O249" s="214">
        <v>760</v>
      </c>
      <c r="P249" s="214">
        <v>0</v>
      </c>
      <c r="Q249" s="214">
        <v>426.5</v>
      </c>
      <c r="R249" s="214">
        <v>0</v>
      </c>
    </row>
    <row r="250" spans="1:18" ht="66" customHeight="1" outlineLevel="4">
      <c r="A250" s="217" t="s">
        <v>636</v>
      </c>
      <c r="B250" s="216" t="s">
        <v>618</v>
      </c>
      <c r="C250" s="216" t="s">
        <v>643</v>
      </c>
      <c r="D250" s="216" t="s">
        <v>504</v>
      </c>
      <c r="E250" s="216" t="s">
        <v>316</v>
      </c>
      <c r="F250" s="216"/>
      <c r="G250" s="216"/>
      <c r="H250" s="216"/>
      <c r="I250" s="216"/>
      <c r="J250" s="214">
        <v>700</v>
      </c>
      <c r="K250" s="214">
        <v>700</v>
      </c>
      <c r="L250" s="214">
        <v>0</v>
      </c>
      <c r="M250" s="214">
        <v>700</v>
      </c>
      <c r="N250" s="214">
        <v>0</v>
      </c>
      <c r="O250" s="214">
        <v>700</v>
      </c>
      <c r="P250" s="214">
        <v>0</v>
      </c>
      <c r="Q250" s="214">
        <v>350</v>
      </c>
      <c r="R250" s="214">
        <v>0</v>
      </c>
    </row>
    <row r="251" spans="1:18" ht="162" customHeight="1" outlineLevel="4">
      <c r="A251" s="217" t="s">
        <v>644</v>
      </c>
      <c r="B251" s="216" t="s">
        <v>618</v>
      </c>
      <c r="C251" s="216" t="s">
        <v>643</v>
      </c>
      <c r="D251" s="216" t="s">
        <v>288</v>
      </c>
      <c r="E251" s="216" t="s">
        <v>213</v>
      </c>
      <c r="F251" s="216"/>
      <c r="G251" s="216"/>
      <c r="H251" s="216"/>
      <c r="I251" s="216"/>
      <c r="J251" s="214">
        <f>SUM(J252)</f>
        <v>1250</v>
      </c>
      <c r="K251" s="214">
        <f>SUM(K252)</f>
        <v>0</v>
      </c>
      <c r="L251" s="214">
        <f>SUM(L252)</f>
        <v>0</v>
      </c>
      <c r="M251" s="214">
        <f>SUM(M252)</f>
        <v>0</v>
      </c>
      <c r="N251" s="214">
        <f>SUM(N252)</f>
        <v>0</v>
      </c>
      <c r="O251" s="214">
        <f>SUM(O252)</f>
        <v>0</v>
      </c>
      <c r="P251" s="214">
        <f>SUM(P252)</f>
        <v>0</v>
      </c>
      <c r="Q251" s="214">
        <f>SUM(Q252)</f>
        <v>0</v>
      </c>
      <c r="R251" s="214">
        <f>SUM(R252)</f>
        <v>0</v>
      </c>
    </row>
    <row r="252" spans="1:18" ht="47.25" customHeight="1" outlineLevel="4">
      <c r="A252" s="217" t="s">
        <v>608</v>
      </c>
      <c r="B252" s="216" t="s">
        <v>618</v>
      </c>
      <c r="C252" s="216" t="s">
        <v>643</v>
      </c>
      <c r="D252" s="216" t="s">
        <v>288</v>
      </c>
      <c r="E252" s="216" t="s">
        <v>287</v>
      </c>
      <c r="F252" s="216"/>
      <c r="G252" s="216"/>
      <c r="H252" s="216"/>
      <c r="I252" s="216"/>
      <c r="J252" s="214">
        <v>1250</v>
      </c>
      <c r="K252" s="214"/>
      <c r="L252" s="214"/>
      <c r="M252" s="214"/>
      <c r="N252" s="214"/>
      <c r="O252" s="214"/>
      <c r="P252" s="214"/>
      <c r="Q252" s="214"/>
      <c r="R252" s="214"/>
    </row>
    <row r="253" spans="1:18" ht="47.25" outlineLevel="2">
      <c r="A253" s="221" t="s">
        <v>642</v>
      </c>
      <c r="B253" s="220" t="s">
        <v>618</v>
      </c>
      <c r="C253" s="220" t="s">
        <v>640</v>
      </c>
      <c r="D253" s="220" t="s">
        <v>611</v>
      </c>
      <c r="E253" s="220" t="s">
        <v>213</v>
      </c>
      <c r="F253" s="216"/>
      <c r="G253" s="216"/>
      <c r="H253" s="216"/>
      <c r="I253" s="216"/>
      <c r="J253" s="218">
        <f>SUM(J254)</f>
        <v>227.5</v>
      </c>
      <c r="K253" s="218">
        <f>SUM(K254)</f>
        <v>227.5</v>
      </c>
      <c r="L253" s="218">
        <f>SUM(L254)</f>
        <v>0</v>
      </c>
      <c r="M253" s="218">
        <f>SUM(M254)</f>
        <v>227.5</v>
      </c>
      <c r="N253" s="218">
        <f>SUM(N254)</f>
        <v>0</v>
      </c>
      <c r="O253" s="218">
        <f>SUM(O254)</f>
        <v>227.5</v>
      </c>
      <c r="P253" s="218">
        <f>SUM(P254)</f>
        <v>0</v>
      </c>
      <c r="Q253" s="218">
        <f>SUM(Q254)</f>
        <v>177.4</v>
      </c>
      <c r="R253" s="218">
        <f>SUM(R254)</f>
        <v>227.5</v>
      </c>
    </row>
    <row r="254" spans="1:18" ht="110.25" outlineLevel="3">
      <c r="A254" s="217" t="s">
        <v>641</v>
      </c>
      <c r="B254" s="216" t="s">
        <v>618</v>
      </c>
      <c r="C254" s="216" t="s">
        <v>640</v>
      </c>
      <c r="D254" s="216" t="s">
        <v>516</v>
      </c>
      <c r="E254" s="216" t="s">
        <v>213</v>
      </c>
      <c r="F254" s="216"/>
      <c r="G254" s="216"/>
      <c r="H254" s="216"/>
      <c r="I254" s="216"/>
      <c r="J254" s="214">
        <f>SUM(J255)</f>
        <v>227.5</v>
      </c>
      <c r="K254" s="214">
        <f>SUM(K255)</f>
        <v>227.5</v>
      </c>
      <c r="L254" s="214">
        <f>SUM(L255)</f>
        <v>0</v>
      </c>
      <c r="M254" s="214">
        <f>SUM(M255)</f>
        <v>227.5</v>
      </c>
      <c r="N254" s="214">
        <f>SUM(N255)</f>
        <v>0</v>
      </c>
      <c r="O254" s="214">
        <f>SUM(O255)</f>
        <v>227.5</v>
      </c>
      <c r="P254" s="214">
        <f>SUM(P255)</f>
        <v>0</v>
      </c>
      <c r="Q254" s="214">
        <f>SUM(Q255)</f>
        <v>177.4</v>
      </c>
      <c r="R254" s="214">
        <f>SUM(R255)</f>
        <v>227.5</v>
      </c>
    </row>
    <row r="255" spans="1:18" ht="47.25" outlineLevel="4">
      <c r="A255" s="217" t="s">
        <v>608</v>
      </c>
      <c r="B255" s="216" t="s">
        <v>618</v>
      </c>
      <c r="C255" s="216" t="s">
        <v>640</v>
      </c>
      <c r="D255" s="216" t="s">
        <v>516</v>
      </c>
      <c r="E255" s="216" t="s">
        <v>287</v>
      </c>
      <c r="F255" s="216"/>
      <c r="G255" s="216"/>
      <c r="H255" s="216"/>
      <c r="I255" s="216"/>
      <c r="J255" s="214">
        <v>227.5</v>
      </c>
      <c r="K255" s="214">
        <v>227.5</v>
      </c>
      <c r="L255" s="214">
        <v>0</v>
      </c>
      <c r="M255" s="214">
        <v>227.5</v>
      </c>
      <c r="N255" s="214">
        <v>0</v>
      </c>
      <c r="O255" s="214">
        <v>227.5</v>
      </c>
      <c r="P255" s="214">
        <v>0</v>
      </c>
      <c r="Q255" s="214">
        <v>177.4</v>
      </c>
      <c r="R255" s="214">
        <v>227.5</v>
      </c>
    </row>
    <row r="256" spans="1:18" ht="31.5" outlineLevel="2">
      <c r="A256" s="221" t="s">
        <v>639</v>
      </c>
      <c r="B256" s="220" t="s">
        <v>618</v>
      </c>
      <c r="C256" s="220" t="s">
        <v>635</v>
      </c>
      <c r="D256" s="220" t="s">
        <v>611</v>
      </c>
      <c r="E256" s="220" t="s">
        <v>213</v>
      </c>
      <c r="F256" s="216"/>
      <c r="G256" s="216"/>
      <c r="H256" s="216"/>
      <c r="I256" s="216"/>
      <c r="J256" s="218">
        <f>SUM(J257,J259)</f>
        <v>717.2</v>
      </c>
      <c r="K256" s="218">
        <f>SUM(K257,K259)</f>
        <v>717.2</v>
      </c>
      <c r="L256" s="218">
        <f>SUM(L257,L259)</f>
        <v>0</v>
      </c>
      <c r="M256" s="218">
        <f>SUM(M257,M259)</f>
        <v>717.2</v>
      </c>
      <c r="N256" s="218">
        <f>SUM(N257,N259)</f>
        <v>0</v>
      </c>
      <c r="O256" s="218">
        <f>SUM(O257,O259)</f>
        <v>717.2</v>
      </c>
      <c r="P256" s="218">
        <f>SUM(P257,P259)</f>
        <v>0</v>
      </c>
      <c r="Q256" s="218">
        <f>SUM(Q257,Q259)</f>
        <v>717.2</v>
      </c>
      <c r="R256" s="218">
        <f>SUM(R257,R259)</f>
        <v>717.2</v>
      </c>
    </row>
    <row r="257" spans="1:18" ht="129" customHeight="1" outlineLevel="3">
      <c r="A257" s="217" t="s">
        <v>638</v>
      </c>
      <c r="B257" s="216" t="s">
        <v>618</v>
      </c>
      <c r="C257" s="216" t="s">
        <v>635</v>
      </c>
      <c r="D257" s="216" t="s">
        <v>564</v>
      </c>
      <c r="E257" s="216" t="s">
        <v>213</v>
      </c>
      <c r="F257" s="216"/>
      <c r="G257" s="216"/>
      <c r="H257" s="216"/>
      <c r="I257" s="216"/>
      <c r="J257" s="214">
        <f>SUM(J258)</f>
        <v>402</v>
      </c>
      <c r="K257" s="214">
        <f>SUM(K258)</f>
        <v>402</v>
      </c>
      <c r="L257" s="214">
        <f>SUM(L258)</f>
        <v>0</v>
      </c>
      <c r="M257" s="214">
        <f>SUM(M258)</f>
        <v>402</v>
      </c>
      <c r="N257" s="214">
        <f>SUM(N258)</f>
        <v>0</v>
      </c>
      <c r="O257" s="214">
        <f>SUM(O258)</f>
        <v>402</v>
      </c>
      <c r="P257" s="214">
        <f>SUM(P258)</f>
        <v>0</v>
      </c>
      <c r="Q257" s="214">
        <f>SUM(Q258)</f>
        <v>402</v>
      </c>
      <c r="R257" s="214">
        <f>SUM(R258)</f>
        <v>402</v>
      </c>
    </row>
    <row r="258" spans="1:18" ht="47.25" outlineLevel="4">
      <c r="A258" s="217" t="s">
        <v>608</v>
      </c>
      <c r="B258" s="216" t="s">
        <v>618</v>
      </c>
      <c r="C258" s="216" t="s">
        <v>635</v>
      </c>
      <c r="D258" s="216" t="s">
        <v>564</v>
      </c>
      <c r="E258" s="216" t="s">
        <v>287</v>
      </c>
      <c r="F258" s="216"/>
      <c r="G258" s="216"/>
      <c r="H258" s="216"/>
      <c r="I258" s="216"/>
      <c r="J258" s="214">
        <v>402</v>
      </c>
      <c r="K258" s="214">
        <v>402</v>
      </c>
      <c r="L258" s="214">
        <v>0</v>
      </c>
      <c r="M258" s="214">
        <v>402</v>
      </c>
      <c r="N258" s="214">
        <v>0</v>
      </c>
      <c r="O258" s="214">
        <v>402</v>
      </c>
      <c r="P258" s="214">
        <v>0</v>
      </c>
      <c r="Q258" s="214">
        <v>402</v>
      </c>
      <c r="R258" s="214">
        <v>402</v>
      </c>
    </row>
    <row r="259" spans="1:18" ht="114" customHeight="1" outlineLevel="3">
      <c r="A259" s="217" t="s">
        <v>637</v>
      </c>
      <c r="B259" s="216" t="s">
        <v>618</v>
      </c>
      <c r="C259" s="216" t="s">
        <v>635</v>
      </c>
      <c r="D259" s="216" t="s">
        <v>562</v>
      </c>
      <c r="E259" s="216" t="s">
        <v>213</v>
      </c>
      <c r="F259" s="216"/>
      <c r="G259" s="216"/>
      <c r="H259" s="216"/>
      <c r="I259" s="216"/>
      <c r="J259" s="214">
        <f>SUM(J260:J261)</f>
        <v>315.2</v>
      </c>
      <c r="K259" s="214">
        <f>SUM(K260:K261)</f>
        <v>315.2</v>
      </c>
      <c r="L259" s="214">
        <f>SUM(L260:L261)</f>
        <v>0</v>
      </c>
      <c r="M259" s="214">
        <f>SUM(M260:M261)</f>
        <v>315.2</v>
      </c>
      <c r="N259" s="214">
        <f>SUM(N260:N261)</f>
        <v>0</v>
      </c>
      <c r="O259" s="214">
        <f>SUM(O260:O261)</f>
        <v>315.2</v>
      </c>
      <c r="P259" s="214">
        <f>SUM(P260:P261)</f>
        <v>0</v>
      </c>
      <c r="Q259" s="214">
        <f>SUM(Q260:Q261)</f>
        <v>315.2</v>
      </c>
      <c r="R259" s="214">
        <f>SUM(R260:R261)</f>
        <v>315.2</v>
      </c>
    </row>
    <row r="260" spans="1:18" ht="47.25" outlineLevel="4">
      <c r="A260" s="217" t="s">
        <v>608</v>
      </c>
      <c r="B260" s="216" t="s">
        <v>618</v>
      </c>
      <c r="C260" s="216" t="s">
        <v>635</v>
      </c>
      <c r="D260" s="216" t="s">
        <v>562</v>
      </c>
      <c r="E260" s="216" t="s">
        <v>287</v>
      </c>
      <c r="F260" s="216"/>
      <c r="G260" s="216"/>
      <c r="H260" s="216"/>
      <c r="I260" s="216"/>
      <c r="J260" s="214">
        <v>267.2</v>
      </c>
      <c r="K260" s="214">
        <v>267.2</v>
      </c>
      <c r="L260" s="214">
        <v>0</v>
      </c>
      <c r="M260" s="214">
        <v>267.2</v>
      </c>
      <c r="N260" s="214">
        <v>0</v>
      </c>
      <c r="O260" s="214">
        <v>267.2</v>
      </c>
      <c r="P260" s="214">
        <v>0</v>
      </c>
      <c r="Q260" s="214">
        <v>267.2</v>
      </c>
      <c r="R260" s="214">
        <v>267.2</v>
      </c>
    </row>
    <row r="261" spans="1:18" ht="67.5" customHeight="1" outlineLevel="4">
      <c r="A261" s="217" t="s">
        <v>636</v>
      </c>
      <c r="B261" s="216" t="s">
        <v>618</v>
      </c>
      <c r="C261" s="216" t="s">
        <v>635</v>
      </c>
      <c r="D261" s="216" t="s">
        <v>562</v>
      </c>
      <c r="E261" s="216" t="s">
        <v>316</v>
      </c>
      <c r="F261" s="216"/>
      <c r="G261" s="216"/>
      <c r="H261" s="216"/>
      <c r="I261" s="216"/>
      <c r="J261" s="214">
        <v>48</v>
      </c>
      <c r="K261" s="214">
        <v>48</v>
      </c>
      <c r="L261" s="214">
        <v>0</v>
      </c>
      <c r="M261" s="214">
        <v>48</v>
      </c>
      <c r="N261" s="214">
        <v>0</v>
      </c>
      <c r="O261" s="214">
        <v>48</v>
      </c>
      <c r="P261" s="214">
        <v>0</v>
      </c>
      <c r="Q261" s="214">
        <v>48</v>
      </c>
      <c r="R261" s="214">
        <v>48</v>
      </c>
    </row>
    <row r="262" spans="1:18" ht="31.5" outlineLevel="2">
      <c r="A262" s="221" t="s">
        <v>634</v>
      </c>
      <c r="B262" s="220" t="s">
        <v>618</v>
      </c>
      <c r="C262" s="220" t="s">
        <v>625</v>
      </c>
      <c r="D262" s="220" t="s">
        <v>611</v>
      </c>
      <c r="E262" s="220" t="s">
        <v>213</v>
      </c>
      <c r="F262" s="216"/>
      <c r="G262" s="216"/>
      <c r="H262" s="216"/>
      <c r="I262" s="216"/>
      <c r="J262" s="218">
        <f>SUM(J263,J265,J267,J269,J271,J273,J277,J279,)</f>
        <v>5931</v>
      </c>
      <c r="K262" s="218">
        <f>SUM(K263,K265,K267,K269,K271,K273,K277,K279,)</f>
        <v>5931</v>
      </c>
      <c r="L262" s="218">
        <f>SUM(L263,L265,L267,L269,L271,L273,L277,L279,)</f>
        <v>0</v>
      </c>
      <c r="M262" s="218">
        <f>SUM(M263,M265,M267,M269,M271,M273,M277,M279,)</f>
        <v>5931</v>
      </c>
      <c r="N262" s="218">
        <f>SUM(N263,N265,N267,N269,N271,N273,N277,N279,)</f>
        <v>0</v>
      </c>
      <c r="O262" s="218">
        <f>SUM(O263,O265,O267,O269,O271,O273,O277,O279,)</f>
        <v>5931</v>
      </c>
      <c r="P262" s="218">
        <f>SUM(P263,P265,P267,P269,P271,P273,P277,P279,)</f>
        <v>0</v>
      </c>
      <c r="Q262" s="218">
        <f>SUM(Q263,Q265,Q267,Q269,Q271,Q273,Q277,Q279,)</f>
        <v>5876</v>
      </c>
      <c r="R262" s="218">
        <f>SUM(R263,R265,R267,R269,R271,R273,R277,R279,)</f>
        <v>6001</v>
      </c>
    </row>
    <row r="263" spans="1:18" ht="96.75" customHeight="1" outlineLevel="3">
      <c r="A263" s="217" t="s">
        <v>633</v>
      </c>
      <c r="B263" s="216" t="s">
        <v>618</v>
      </c>
      <c r="C263" s="216" t="s">
        <v>625</v>
      </c>
      <c r="D263" s="216" t="s">
        <v>532</v>
      </c>
      <c r="E263" s="216" t="s">
        <v>213</v>
      </c>
      <c r="F263" s="216"/>
      <c r="G263" s="216"/>
      <c r="H263" s="216"/>
      <c r="I263" s="216"/>
      <c r="J263" s="214">
        <f>SUM(J264)</f>
        <v>10</v>
      </c>
      <c r="K263" s="214">
        <f>SUM(K264)</f>
        <v>10</v>
      </c>
      <c r="L263" s="214">
        <f>SUM(L264)</f>
        <v>0</v>
      </c>
      <c r="M263" s="214">
        <f>SUM(M264)</f>
        <v>10</v>
      </c>
      <c r="N263" s="214">
        <f>SUM(N264)</f>
        <v>0</v>
      </c>
      <c r="O263" s="214">
        <f>SUM(O264)</f>
        <v>10</v>
      </c>
      <c r="P263" s="214">
        <f>SUM(P264)</f>
        <v>0</v>
      </c>
      <c r="Q263" s="214">
        <f>SUM(Q264)</f>
        <v>5</v>
      </c>
      <c r="R263" s="214">
        <f>SUM(R264)</f>
        <v>10</v>
      </c>
    </row>
    <row r="264" spans="1:18" ht="47.25" outlineLevel="4">
      <c r="A264" s="217" t="s">
        <v>608</v>
      </c>
      <c r="B264" s="216" t="s">
        <v>618</v>
      </c>
      <c r="C264" s="216" t="s">
        <v>625</v>
      </c>
      <c r="D264" s="216" t="s">
        <v>532</v>
      </c>
      <c r="E264" s="216" t="s">
        <v>287</v>
      </c>
      <c r="F264" s="216"/>
      <c r="G264" s="216"/>
      <c r="H264" s="216"/>
      <c r="I264" s="216"/>
      <c r="J264" s="214">
        <v>10</v>
      </c>
      <c r="K264" s="214">
        <v>10</v>
      </c>
      <c r="L264" s="214">
        <v>0</v>
      </c>
      <c r="M264" s="214">
        <v>10</v>
      </c>
      <c r="N264" s="214">
        <v>0</v>
      </c>
      <c r="O264" s="214">
        <v>10</v>
      </c>
      <c r="P264" s="214">
        <v>0</v>
      </c>
      <c r="Q264" s="214">
        <v>5</v>
      </c>
      <c r="R264" s="214">
        <v>10</v>
      </c>
    </row>
    <row r="265" spans="1:18" ht="126.75" customHeight="1" outlineLevel="3">
      <c r="A265" s="217" t="s">
        <v>632</v>
      </c>
      <c r="B265" s="216" t="s">
        <v>618</v>
      </c>
      <c r="C265" s="216" t="s">
        <v>625</v>
      </c>
      <c r="D265" s="216" t="s">
        <v>530</v>
      </c>
      <c r="E265" s="216" t="s">
        <v>213</v>
      </c>
      <c r="F265" s="216"/>
      <c r="G265" s="216"/>
      <c r="H265" s="216"/>
      <c r="I265" s="216"/>
      <c r="J265" s="214">
        <f>SUM(J266)</f>
        <v>50</v>
      </c>
      <c r="K265" s="214">
        <f>SUM(K266)</f>
        <v>50</v>
      </c>
      <c r="L265" s="214">
        <f>SUM(L266)</f>
        <v>0</v>
      </c>
      <c r="M265" s="214">
        <f>SUM(M266)</f>
        <v>50</v>
      </c>
      <c r="N265" s="214">
        <f>SUM(N266)</f>
        <v>0</v>
      </c>
      <c r="O265" s="214">
        <f>SUM(O266)</f>
        <v>50</v>
      </c>
      <c r="P265" s="214">
        <f>SUM(P266)</f>
        <v>0</v>
      </c>
      <c r="Q265" s="214">
        <f>SUM(Q266)</f>
        <v>15</v>
      </c>
      <c r="R265" s="214">
        <f>SUM(R266)</f>
        <v>50</v>
      </c>
    </row>
    <row r="266" spans="1:18" ht="47.25" outlineLevel="4">
      <c r="A266" s="217" t="s">
        <v>608</v>
      </c>
      <c r="B266" s="216" t="s">
        <v>618</v>
      </c>
      <c r="C266" s="216" t="s">
        <v>625</v>
      </c>
      <c r="D266" s="216" t="s">
        <v>530</v>
      </c>
      <c r="E266" s="216" t="s">
        <v>287</v>
      </c>
      <c r="F266" s="216"/>
      <c r="G266" s="216"/>
      <c r="H266" s="216"/>
      <c r="I266" s="216"/>
      <c r="J266" s="214">
        <v>50</v>
      </c>
      <c r="K266" s="214">
        <v>50</v>
      </c>
      <c r="L266" s="214">
        <v>0</v>
      </c>
      <c r="M266" s="214">
        <v>50</v>
      </c>
      <c r="N266" s="214">
        <v>0</v>
      </c>
      <c r="O266" s="214">
        <v>50</v>
      </c>
      <c r="P266" s="214">
        <v>0</v>
      </c>
      <c r="Q266" s="214">
        <v>15</v>
      </c>
      <c r="R266" s="214">
        <v>50</v>
      </c>
    </row>
    <row r="267" spans="1:18" ht="109.5" customHeight="1" outlineLevel="3">
      <c r="A267" s="217" t="s">
        <v>631</v>
      </c>
      <c r="B267" s="216" t="s">
        <v>618</v>
      </c>
      <c r="C267" s="216" t="s">
        <v>625</v>
      </c>
      <c r="D267" s="216" t="s">
        <v>528</v>
      </c>
      <c r="E267" s="216" t="s">
        <v>213</v>
      </c>
      <c r="F267" s="216"/>
      <c r="G267" s="216"/>
      <c r="H267" s="216"/>
      <c r="I267" s="216"/>
      <c r="J267" s="214">
        <f>SUM(J268)</f>
        <v>5</v>
      </c>
      <c r="K267" s="214">
        <f>SUM(K268)</f>
        <v>5</v>
      </c>
      <c r="L267" s="214">
        <f>SUM(L268)</f>
        <v>0</v>
      </c>
      <c r="M267" s="214">
        <f>SUM(M268)</f>
        <v>5</v>
      </c>
      <c r="N267" s="214">
        <f>SUM(N268)</f>
        <v>0</v>
      </c>
      <c r="O267" s="214">
        <f>SUM(O268)</f>
        <v>5</v>
      </c>
      <c r="P267" s="214">
        <f>SUM(P268)</f>
        <v>0</v>
      </c>
      <c r="Q267" s="214">
        <f>SUM(Q268)</f>
        <v>5</v>
      </c>
      <c r="R267" s="214">
        <f>SUM(R268)</f>
        <v>5</v>
      </c>
    </row>
    <row r="268" spans="1:18" ht="31.5" outlineLevel="4">
      <c r="A268" s="217" t="s">
        <v>619</v>
      </c>
      <c r="B268" s="216" t="s">
        <v>618</v>
      </c>
      <c r="C268" s="216" t="s">
        <v>625</v>
      </c>
      <c r="D268" s="216" t="s">
        <v>528</v>
      </c>
      <c r="E268" s="216" t="s">
        <v>364</v>
      </c>
      <c r="F268" s="216"/>
      <c r="G268" s="216"/>
      <c r="H268" s="216"/>
      <c r="I268" s="216"/>
      <c r="J268" s="214">
        <v>5</v>
      </c>
      <c r="K268" s="214">
        <v>5</v>
      </c>
      <c r="L268" s="214">
        <v>0</v>
      </c>
      <c r="M268" s="214">
        <v>5</v>
      </c>
      <c r="N268" s="214">
        <v>0</v>
      </c>
      <c r="O268" s="214">
        <v>5</v>
      </c>
      <c r="P268" s="214">
        <v>0</v>
      </c>
      <c r="Q268" s="214">
        <v>5</v>
      </c>
      <c r="R268" s="214">
        <v>5</v>
      </c>
    </row>
    <row r="269" spans="1:18" ht="109.5" customHeight="1" outlineLevel="3">
      <c r="A269" s="217" t="s">
        <v>630</v>
      </c>
      <c r="B269" s="216" t="s">
        <v>618</v>
      </c>
      <c r="C269" s="216" t="s">
        <v>625</v>
      </c>
      <c r="D269" s="216" t="s">
        <v>526</v>
      </c>
      <c r="E269" s="216" t="s">
        <v>213</v>
      </c>
      <c r="F269" s="216"/>
      <c r="G269" s="216"/>
      <c r="H269" s="216"/>
      <c r="I269" s="216"/>
      <c r="J269" s="214">
        <f>SUM(J270)</f>
        <v>10</v>
      </c>
      <c r="K269" s="214">
        <f>SUM(K270)</f>
        <v>10</v>
      </c>
      <c r="L269" s="214">
        <f>SUM(L270)</f>
        <v>0</v>
      </c>
      <c r="M269" s="214">
        <f>SUM(M270)</f>
        <v>10</v>
      </c>
      <c r="N269" s="214">
        <f>SUM(N270)</f>
        <v>0</v>
      </c>
      <c r="O269" s="214">
        <f>SUM(O270)</f>
        <v>10</v>
      </c>
      <c r="P269" s="214">
        <f>SUM(P270)</f>
        <v>0</v>
      </c>
      <c r="Q269" s="214">
        <f>SUM(Q270)</f>
        <v>5</v>
      </c>
      <c r="R269" s="214">
        <f>SUM(R270)</f>
        <v>10</v>
      </c>
    </row>
    <row r="270" spans="1:18" ht="31.5" outlineLevel="4">
      <c r="A270" s="217" t="s">
        <v>619</v>
      </c>
      <c r="B270" s="216" t="s">
        <v>618</v>
      </c>
      <c r="C270" s="216" t="s">
        <v>625</v>
      </c>
      <c r="D270" s="216" t="s">
        <v>526</v>
      </c>
      <c r="E270" s="216" t="s">
        <v>364</v>
      </c>
      <c r="F270" s="216"/>
      <c r="G270" s="216"/>
      <c r="H270" s="216"/>
      <c r="I270" s="216"/>
      <c r="J270" s="214">
        <v>10</v>
      </c>
      <c r="K270" s="214">
        <v>10</v>
      </c>
      <c r="L270" s="214">
        <v>0</v>
      </c>
      <c r="M270" s="214">
        <v>10</v>
      </c>
      <c r="N270" s="214">
        <v>0</v>
      </c>
      <c r="O270" s="214">
        <v>10</v>
      </c>
      <c r="P270" s="214">
        <v>0</v>
      </c>
      <c r="Q270" s="214">
        <v>5</v>
      </c>
      <c r="R270" s="214">
        <v>10</v>
      </c>
    </row>
    <row r="271" spans="1:18" ht="171.75" customHeight="1" outlineLevel="3">
      <c r="A271" s="217" t="s">
        <v>629</v>
      </c>
      <c r="B271" s="216" t="s">
        <v>618</v>
      </c>
      <c r="C271" s="216" t="s">
        <v>625</v>
      </c>
      <c r="D271" s="216" t="s">
        <v>522</v>
      </c>
      <c r="E271" s="216" t="s">
        <v>213</v>
      </c>
      <c r="F271" s="216"/>
      <c r="G271" s="216"/>
      <c r="H271" s="216"/>
      <c r="I271" s="216"/>
      <c r="J271" s="214">
        <f>SUM(J272)</f>
        <v>1512.8</v>
      </c>
      <c r="K271" s="214">
        <f>SUM(K272)</f>
        <v>1512.8</v>
      </c>
      <c r="L271" s="214">
        <f>SUM(L272)</f>
        <v>0</v>
      </c>
      <c r="M271" s="214">
        <f>SUM(M272)</f>
        <v>1512.8</v>
      </c>
      <c r="N271" s="214">
        <f>SUM(N272)</f>
        <v>0</v>
      </c>
      <c r="O271" s="214">
        <f>SUM(O272)</f>
        <v>1512.8</v>
      </c>
      <c r="P271" s="214">
        <f>SUM(P272)</f>
        <v>0</v>
      </c>
      <c r="Q271" s="214">
        <f>SUM(Q272)</f>
        <v>1512.8</v>
      </c>
      <c r="R271" s="214">
        <f>SUM(R272)</f>
        <v>1512.8</v>
      </c>
    </row>
    <row r="272" spans="1:18" ht="112.5" customHeight="1" outlineLevel="4">
      <c r="A272" s="217" t="s">
        <v>609</v>
      </c>
      <c r="B272" s="216" t="s">
        <v>618</v>
      </c>
      <c r="C272" s="216" t="s">
        <v>625</v>
      </c>
      <c r="D272" s="216" t="s">
        <v>522</v>
      </c>
      <c r="E272" s="216" t="s">
        <v>335</v>
      </c>
      <c r="F272" s="216"/>
      <c r="G272" s="216"/>
      <c r="H272" s="216"/>
      <c r="I272" s="216"/>
      <c r="J272" s="214">
        <v>1512.8</v>
      </c>
      <c r="K272" s="214">
        <v>1512.8</v>
      </c>
      <c r="L272" s="214">
        <v>0</v>
      </c>
      <c r="M272" s="214">
        <v>1512.8</v>
      </c>
      <c r="N272" s="214">
        <v>0</v>
      </c>
      <c r="O272" s="214">
        <v>1512.8</v>
      </c>
      <c r="P272" s="214">
        <v>0</v>
      </c>
      <c r="Q272" s="214">
        <v>1512.8</v>
      </c>
      <c r="R272" s="214">
        <v>1512.8</v>
      </c>
    </row>
    <row r="273" spans="1:18" ht="190.5" customHeight="1" outlineLevel="3">
      <c r="A273" s="217" t="s">
        <v>628</v>
      </c>
      <c r="B273" s="216" t="s">
        <v>618</v>
      </c>
      <c r="C273" s="216" t="s">
        <v>625</v>
      </c>
      <c r="D273" s="216" t="s">
        <v>520</v>
      </c>
      <c r="E273" s="216" t="s">
        <v>213</v>
      </c>
      <c r="F273" s="216"/>
      <c r="G273" s="216"/>
      <c r="H273" s="216"/>
      <c r="I273" s="216"/>
      <c r="J273" s="214">
        <f>SUM(J274:J276)</f>
        <v>4318.2</v>
      </c>
      <c r="K273" s="214">
        <f>SUM(K274:K276)</f>
        <v>4318.2</v>
      </c>
      <c r="L273" s="214">
        <f>SUM(L274:L276)</f>
        <v>0</v>
      </c>
      <c r="M273" s="214">
        <f>SUM(M274:M276)</f>
        <v>4318.2</v>
      </c>
      <c r="N273" s="214">
        <f>SUM(N274:N276)</f>
        <v>0</v>
      </c>
      <c r="O273" s="214">
        <f>SUM(O274:O276)</f>
        <v>4318.2</v>
      </c>
      <c r="P273" s="214">
        <f>SUM(P274:P276)</f>
        <v>0</v>
      </c>
      <c r="Q273" s="214">
        <f>SUM(Q274:Q276)</f>
        <v>4318.2</v>
      </c>
      <c r="R273" s="214">
        <f>SUM(R274:R276)</f>
        <v>4388.2</v>
      </c>
    </row>
    <row r="274" spans="1:18" ht="111.75" customHeight="1" outlineLevel="4">
      <c r="A274" s="217" t="s">
        <v>609</v>
      </c>
      <c r="B274" s="216" t="s">
        <v>618</v>
      </c>
      <c r="C274" s="216" t="s">
        <v>625</v>
      </c>
      <c r="D274" s="216" t="s">
        <v>520</v>
      </c>
      <c r="E274" s="216" t="s">
        <v>335</v>
      </c>
      <c r="F274" s="216"/>
      <c r="G274" s="216"/>
      <c r="H274" s="216"/>
      <c r="I274" s="216"/>
      <c r="J274" s="214">
        <v>3780.7</v>
      </c>
      <c r="K274" s="214">
        <v>3780.7</v>
      </c>
      <c r="L274" s="214">
        <v>0</v>
      </c>
      <c r="M274" s="214">
        <v>3780.7</v>
      </c>
      <c r="N274" s="214">
        <v>0</v>
      </c>
      <c r="O274" s="214">
        <v>3780.7</v>
      </c>
      <c r="P274" s="214">
        <v>0</v>
      </c>
      <c r="Q274" s="214">
        <v>3780.7</v>
      </c>
      <c r="R274" s="214">
        <v>3780.7</v>
      </c>
    </row>
    <row r="275" spans="1:18" ht="47.25" outlineLevel="4">
      <c r="A275" s="217" t="s">
        <v>608</v>
      </c>
      <c r="B275" s="216" t="s">
        <v>618</v>
      </c>
      <c r="C275" s="216" t="s">
        <v>625</v>
      </c>
      <c r="D275" s="216" t="s">
        <v>520</v>
      </c>
      <c r="E275" s="216" t="s">
        <v>287</v>
      </c>
      <c r="F275" s="216"/>
      <c r="G275" s="216"/>
      <c r="H275" s="216"/>
      <c r="I275" s="216"/>
      <c r="J275" s="214">
        <v>522.5</v>
      </c>
      <c r="K275" s="214">
        <v>522.5</v>
      </c>
      <c r="L275" s="214">
        <v>0</v>
      </c>
      <c r="M275" s="214">
        <v>522.5</v>
      </c>
      <c r="N275" s="214">
        <v>0</v>
      </c>
      <c r="O275" s="214">
        <v>522.5</v>
      </c>
      <c r="P275" s="214">
        <v>0</v>
      </c>
      <c r="Q275" s="214">
        <v>522.5</v>
      </c>
      <c r="R275" s="214">
        <v>592.5</v>
      </c>
    </row>
    <row r="276" spans="1:18" ht="15.75" outlineLevel="4">
      <c r="A276" s="217" t="s">
        <v>607</v>
      </c>
      <c r="B276" s="216" t="s">
        <v>618</v>
      </c>
      <c r="C276" s="216" t="s">
        <v>625</v>
      </c>
      <c r="D276" s="216" t="s">
        <v>520</v>
      </c>
      <c r="E276" s="216" t="s">
        <v>332</v>
      </c>
      <c r="F276" s="216"/>
      <c r="G276" s="216"/>
      <c r="H276" s="216"/>
      <c r="I276" s="216"/>
      <c r="J276" s="214">
        <v>15</v>
      </c>
      <c r="K276" s="214">
        <v>15</v>
      </c>
      <c r="L276" s="214">
        <v>0</v>
      </c>
      <c r="M276" s="214">
        <v>15</v>
      </c>
      <c r="N276" s="214">
        <v>0</v>
      </c>
      <c r="O276" s="214">
        <v>15</v>
      </c>
      <c r="P276" s="214">
        <v>0</v>
      </c>
      <c r="Q276" s="214">
        <v>15</v>
      </c>
      <c r="R276" s="214">
        <v>15</v>
      </c>
    </row>
    <row r="277" spans="1:18" ht="174.75" customHeight="1" outlineLevel="3">
      <c r="A277" s="217" t="s">
        <v>627</v>
      </c>
      <c r="B277" s="216" t="s">
        <v>618</v>
      </c>
      <c r="C277" s="216" t="s">
        <v>625</v>
      </c>
      <c r="D277" s="216" t="s">
        <v>500</v>
      </c>
      <c r="E277" s="216" t="s">
        <v>213</v>
      </c>
      <c r="F277" s="216"/>
      <c r="G277" s="216"/>
      <c r="H277" s="216"/>
      <c r="I277" s="216"/>
      <c r="J277" s="214">
        <f>SUM(J278)</f>
        <v>15</v>
      </c>
      <c r="K277" s="214">
        <f>SUM(K278)</f>
        <v>15</v>
      </c>
      <c r="L277" s="214">
        <f>SUM(L278)</f>
        <v>0</v>
      </c>
      <c r="M277" s="214">
        <f>SUM(M278)</f>
        <v>15</v>
      </c>
      <c r="N277" s="214">
        <f>SUM(N278)</f>
        <v>0</v>
      </c>
      <c r="O277" s="214">
        <f>SUM(O278)</f>
        <v>15</v>
      </c>
      <c r="P277" s="214">
        <f>SUM(P278)</f>
        <v>0</v>
      </c>
      <c r="Q277" s="214">
        <f>SUM(Q278)</f>
        <v>15</v>
      </c>
      <c r="R277" s="214">
        <f>SUM(R278)</f>
        <v>15</v>
      </c>
    </row>
    <row r="278" spans="1:18" ht="47.25" outlineLevel="4">
      <c r="A278" s="217" t="s">
        <v>608</v>
      </c>
      <c r="B278" s="216" t="s">
        <v>618</v>
      </c>
      <c r="C278" s="216" t="s">
        <v>625</v>
      </c>
      <c r="D278" s="216" t="s">
        <v>500</v>
      </c>
      <c r="E278" s="216" t="s">
        <v>287</v>
      </c>
      <c r="F278" s="216"/>
      <c r="G278" s="216"/>
      <c r="H278" s="216"/>
      <c r="I278" s="216"/>
      <c r="J278" s="214">
        <v>15</v>
      </c>
      <c r="K278" s="214">
        <v>15</v>
      </c>
      <c r="L278" s="214">
        <v>0</v>
      </c>
      <c r="M278" s="214">
        <v>15</v>
      </c>
      <c r="N278" s="214">
        <v>0</v>
      </c>
      <c r="O278" s="214">
        <v>15</v>
      </c>
      <c r="P278" s="214">
        <v>0</v>
      </c>
      <c r="Q278" s="214">
        <v>15</v>
      </c>
      <c r="R278" s="214">
        <v>15</v>
      </c>
    </row>
    <row r="279" spans="1:18" ht="174" customHeight="1" outlineLevel="3">
      <c r="A279" s="217" t="s">
        <v>626</v>
      </c>
      <c r="B279" s="216" t="s">
        <v>618</v>
      </c>
      <c r="C279" s="216" t="s">
        <v>625</v>
      </c>
      <c r="D279" s="216" t="s">
        <v>498</v>
      </c>
      <c r="E279" s="216" t="s">
        <v>213</v>
      </c>
      <c r="F279" s="216"/>
      <c r="G279" s="216"/>
      <c r="H279" s="216"/>
      <c r="I279" s="216"/>
      <c r="J279" s="214">
        <f>SUM(J280)</f>
        <v>10</v>
      </c>
      <c r="K279" s="214">
        <f>SUM(K280)</f>
        <v>10</v>
      </c>
      <c r="L279" s="214">
        <f>SUM(L280)</f>
        <v>0</v>
      </c>
      <c r="M279" s="214">
        <f>SUM(M280)</f>
        <v>10</v>
      </c>
      <c r="N279" s="214">
        <f>SUM(N280)</f>
        <v>0</v>
      </c>
      <c r="O279" s="214">
        <f>SUM(O280)</f>
        <v>10</v>
      </c>
      <c r="P279" s="214">
        <f>SUM(P280)</f>
        <v>0</v>
      </c>
      <c r="Q279" s="214">
        <f>SUM(Q280)</f>
        <v>0</v>
      </c>
      <c r="R279" s="214">
        <f>SUM(R280)</f>
        <v>10</v>
      </c>
    </row>
    <row r="280" spans="1:18" ht="47.25" outlineLevel="4">
      <c r="A280" s="217" t="s">
        <v>608</v>
      </c>
      <c r="B280" s="216" t="s">
        <v>618</v>
      </c>
      <c r="C280" s="216" t="s">
        <v>625</v>
      </c>
      <c r="D280" s="216" t="s">
        <v>498</v>
      </c>
      <c r="E280" s="216" t="s">
        <v>287</v>
      </c>
      <c r="F280" s="216"/>
      <c r="G280" s="216"/>
      <c r="H280" s="216"/>
      <c r="I280" s="216"/>
      <c r="J280" s="214">
        <v>10</v>
      </c>
      <c r="K280" s="214">
        <v>10</v>
      </c>
      <c r="L280" s="214">
        <v>0</v>
      </c>
      <c r="M280" s="214">
        <v>10</v>
      </c>
      <c r="N280" s="214">
        <v>0</v>
      </c>
      <c r="O280" s="214">
        <v>10</v>
      </c>
      <c r="P280" s="214">
        <v>0</v>
      </c>
      <c r="Q280" s="214">
        <v>0</v>
      </c>
      <c r="R280" s="214">
        <v>10</v>
      </c>
    </row>
    <row r="281" spans="1:18" ht="15.75" outlineLevel="1">
      <c r="A281" s="221" t="s">
        <v>624</v>
      </c>
      <c r="B281" s="220" t="s">
        <v>618</v>
      </c>
      <c r="C281" s="220" t="s">
        <v>623</v>
      </c>
      <c r="D281" s="220" t="s">
        <v>611</v>
      </c>
      <c r="E281" s="220" t="s">
        <v>213</v>
      </c>
      <c r="F281" s="216"/>
      <c r="G281" s="216"/>
      <c r="H281" s="216"/>
      <c r="I281" s="216"/>
      <c r="J281" s="218">
        <v>53</v>
      </c>
      <c r="K281" s="218">
        <v>53</v>
      </c>
      <c r="L281" s="218">
        <v>0</v>
      </c>
      <c r="M281" s="218">
        <v>53</v>
      </c>
      <c r="N281" s="218">
        <v>0</v>
      </c>
      <c r="O281" s="218">
        <v>53</v>
      </c>
      <c r="P281" s="218">
        <v>0</v>
      </c>
      <c r="Q281" s="218">
        <v>56</v>
      </c>
      <c r="R281" s="218">
        <v>56</v>
      </c>
    </row>
    <row r="282" spans="1:18" ht="31.5" outlineLevel="2">
      <c r="A282" s="221" t="s">
        <v>622</v>
      </c>
      <c r="B282" s="220" t="s">
        <v>618</v>
      </c>
      <c r="C282" s="220" t="s">
        <v>617</v>
      </c>
      <c r="D282" s="220" t="s">
        <v>611</v>
      </c>
      <c r="E282" s="220" t="s">
        <v>213</v>
      </c>
      <c r="F282" s="216"/>
      <c r="G282" s="216"/>
      <c r="H282" s="216"/>
      <c r="I282" s="216"/>
      <c r="J282" s="218">
        <f>SUM(J283,J285)</f>
        <v>53</v>
      </c>
      <c r="K282" s="218">
        <f>SUM(K283,K285)</f>
        <v>53</v>
      </c>
      <c r="L282" s="218">
        <f>SUM(L283,L285)</f>
        <v>0</v>
      </c>
      <c r="M282" s="218">
        <f>SUM(M283,M285)</f>
        <v>53</v>
      </c>
      <c r="N282" s="218">
        <f>SUM(N283,N285)</f>
        <v>0</v>
      </c>
      <c r="O282" s="218">
        <f>SUM(O283,O285)</f>
        <v>53</v>
      </c>
      <c r="P282" s="218">
        <f>SUM(P283,P285)</f>
        <v>0</v>
      </c>
      <c r="Q282" s="218">
        <f>SUM(Q283,Q285)</f>
        <v>56</v>
      </c>
      <c r="R282" s="218">
        <f>SUM(R283,R285)</f>
        <v>56</v>
      </c>
    </row>
    <row r="283" spans="1:18" ht="222" customHeight="1" outlineLevel="3">
      <c r="A283" s="217" t="s">
        <v>621</v>
      </c>
      <c r="B283" s="216" t="s">
        <v>618</v>
      </c>
      <c r="C283" s="216" t="s">
        <v>617</v>
      </c>
      <c r="D283" s="216" t="s">
        <v>424</v>
      </c>
      <c r="E283" s="216" t="s">
        <v>213</v>
      </c>
      <c r="F283" s="216"/>
      <c r="G283" s="216"/>
      <c r="H283" s="216"/>
      <c r="I283" s="216"/>
      <c r="J283" s="214">
        <f>SUM(J284)</f>
        <v>36</v>
      </c>
      <c r="K283" s="214">
        <f>SUM(K284)</f>
        <v>36</v>
      </c>
      <c r="L283" s="214">
        <f>SUM(L284)</f>
        <v>0</v>
      </c>
      <c r="M283" s="214">
        <f>SUM(M284)</f>
        <v>36</v>
      </c>
      <c r="N283" s="214">
        <f>SUM(N284)</f>
        <v>0</v>
      </c>
      <c r="O283" s="214">
        <f>SUM(O284)</f>
        <v>36</v>
      </c>
      <c r="P283" s="214">
        <f>SUM(P284)</f>
        <v>0</v>
      </c>
      <c r="Q283" s="214">
        <f>SUM(Q284)</f>
        <v>36</v>
      </c>
      <c r="R283" s="214">
        <f>SUM(R284)</f>
        <v>36</v>
      </c>
    </row>
    <row r="284" spans="1:18" ht="31.5" outlineLevel="4">
      <c r="A284" s="217" t="s">
        <v>619</v>
      </c>
      <c r="B284" s="216" t="s">
        <v>618</v>
      </c>
      <c r="C284" s="216" t="s">
        <v>617</v>
      </c>
      <c r="D284" s="216" t="s">
        <v>424</v>
      </c>
      <c r="E284" s="216" t="s">
        <v>364</v>
      </c>
      <c r="F284" s="216"/>
      <c r="G284" s="216"/>
      <c r="H284" s="216"/>
      <c r="I284" s="216"/>
      <c r="J284" s="214">
        <v>36</v>
      </c>
      <c r="K284" s="214">
        <v>36</v>
      </c>
      <c r="L284" s="214">
        <v>0</v>
      </c>
      <c r="M284" s="214">
        <v>36</v>
      </c>
      <c r="N284" s="214">
        <v>0</v>
      </c>
      <c r="O284" s="214">
        <v>36</v>
      </c>
      <c r="P284" s="214">
        <v>0</v>
      </c>
      <c r="Q284" s="214">
        <v>36</v>
      </c>
      <c r="R284" s="214">
        <v>36</v>
      </c>
    </row>
    <row r="285" spans="1:18" ht="223.5" customHeight="1" outlineLevel="3">
      <c r="A285" s="217" t="s">
        <v>620</v>
      </c>
      <c r="B285" s="216" t="s">
        <v>618</v>
      </c>
      <c r="C285" s="216" t="s">
        <v>617</v>
      </c>
      <c r="D285" s="216" t="s">
        <v>422</v>
      </c>
      <c r="E285" s="216" t="s">
        <v>213</v>
      </c>
      <c r="F285" s="216"/>
      <c r="G285" s="216"/>
      <c r="H285" s="216"/>
      <c r="I285" s="216"/>
      <c r="J285" s="214">
        <f>SUM(J286)</f>
        <v>17</v>
      </c>
      <c r="K285" s="214">
        <f>SUM(K286)</f>
        <v>17</v>
      </c>
      <c r="L285" s="214">
        <f>SUM(L286)</f>
        <v>0</v>
      </c>
      <c r="M285" s="214">
        <f>SUM(M286)</f>
        <v>17</v>
      </c>
      <c r="N285" s="214">
        <f>SUM(N286)</f>
        <v>0</v>
      </c>
      <c r="O285" s="214">
        <f>SUM(O286)</f>
        <v>17</v>
      </c>
      <c r="P285" s="214">
        <f>SUM(P286)</f>
        <v>0</v>
      </c>
      <c r="Q285" s="214">
        <f>SUM(Q286)</f>
        <v>20</v>
      </c>
      <c r="R285" s="214">
        <f>SUM(R286)</f>
        <v>20</v>
      </c>
    </row>
    <row r="286" spans="1:18" ht="31.5" outlineLevel="4">
      <c r="A286" s="217" t="s">
        <v>619</v>
      </c>
      <c r="B286" s="216" t="s">
        <v>618</v>
      </c>
      <c r="C286" s="216" t="s">
        <v>617</v>
      </c>
      <c r="D286" s="216" t="s">
        <v>422</v>
      </c>
      <c r="E286" s="216" t="s">
        <v>364</v>
      </c>
      <c r="F286" s="216"/>
      <c r="G286" s="216"/>
      <c r="H286" s="216"/>
      <c r="I286" s="216"/>
      <c r="J286" s="214">
        <v>17</v>
      </c>
      <c r="K286" s="214">
        <v>17</v>
      </c>
      <c r="L286" s="214">
        <v>0</v>
      </c>
      <c r="M286" s="214">
        <v>17</v>
      </c>
      <c r="N286" s="214">
        <v>0</v>
      </c>
      <c r="O286" s="214">
        <v>17</v>
      </c>
      <c r="P286" s="214">
        <v>0</v>
      </c>
      <c r="Q286" s="214">
        <v>20</v>
      </c>
      <c r="R286" s="214">
        <v>20</v>
      </c>
    </row>
    <row r="287" spans="1:18" ht="78.75">
      <c r="A287" s="221" t="s">
        <v>616</v>
      </c>
      <c r="B287" s="220" t="s">
        <v>606</v>
      </c>
      <c r="C287" s="220" t="s">
        <v>615</v>
      </c>
      <c r="D287" s="220" t="s">
        <v>611</v>
      </c>
      <c r="E287" s="220" t="s">
        <v>213</v>
      </c>
      <c r="F287" s="216"/>
      <c r="G287" s="216"/>
      <c r="H287" s="216"/>
      <c r="I287" s="216"/>
      <c r="J287" s="218">
        <f>SUM(J288)</f>
        <v>1793.9</v>
      </c>
      <c r="K287" s="218">
        <f>SUM(K288)</f>
        <v>1793.9</v>
      </c>
      <c r="L287" s="218">
        <f>SUM(L288)</f>
        <v>0</v>
      </c>
      <c r="M287" s="218">
        <f>SUM(M288)</f>
        <v>1793.9</v>
      </c>
      <c r="N287" s="218">
        <f>SUM(N288)</f>
        <v>0</v>
      </c>
      <c r="O287" s="218">
        <f>SUM(O288)</f>
        <v>1793.9</v>
      </c>
      <c r="P287" s="218">
        <f>SUM(P288)</f>
        <v>0</v>
      </c>
      <c r="Q287" s="218">
        <f>SUM(Q288)</f>
        <v>1769.5</v>
      </c>
      <c r="R287" s="218">
        <f>SUM(R288)</f>
        <v>1804.8</v>
      </c>
    </row>
    <row r="288" spans="1:18" ht="32.25" customHeight="1" outlineLevel="1">
      <c r="A288" s="221" t="s">
        <v>614</v>
      </c>
      <c r="B288" s="220" t="s">
        <v>606</v>
      </c>
      <c r="C288" s="220" t="s">
        <v>613</v>
      </c>
      <c r="D288" s="220" t="s">
        <v>611</v>
      </c>
      <c r="E288" s="220" t="s">
        <v>213</v>
      </c>
      <c r="F288" s="216"/>
      <c r="G288" s="216"/>
      <c r="H288" s="216"/>
      <c r="I288" s="216"/>
      <c r="J288" s="218">
        <f>SUM(J289)</f>
        <v>1793.9</v>
      </c>
      <c r="K288" s="218">
        <f>SUM(K289)</f>
        <v>1793.9</v>
      </c>
      <c r="L288" s="218">
        <f>SUM(L289)</f>
        <v>0</v>
      </c>
      <c r="M288" s="218">
        <f>SUM(M289)</f>
        <v>1793.9</v>
      </c>
      <c r="N288" s="218">
        <f>SUM(N289)</f>
        <v>0</v>
      </c>
      <c r="O288" s="218">
        <f>SUM(O289)</f>
        <v>1793.9</v>
      </c>
      <c r="P288" s="218">
        <f>SUM(P289)</f>
        <v>0</v>
      </c>
      <c r="Q288" s="218">
        <f>SUM(Q289)</f>
        <v>1769.5</v>
      </c>
      <c r="R288" s="218">
        <f>SUM(R289)</f>
        <v>1804.8</v>
      </c>
    </row>
    <row r="289" spans="1:18" ht="31.5" outlineLevel="2">
      <c r="A289" s="221" t="s">
        <v>612</v>
      </c>
      <c r="B289" s="220" t="s">
        <v>606</v>
      </c>
      <c r="C289" s="220" t="s">
        <v>605</v>
      </c>
      <c r="D289" s="220" t="s">
        <v>611</v>
      </c>
      <c r="E289" s="220" t="s">
        <v>213</v>
      </c>
      <c r="F289" s="216"/>
      <c r="G289" s="216"/>
      <c r="H289" s="216"/>
      <c r="I289" s="216"/>
      <c r="J289" s="218">
        <f>SUM(J290)</f>
        <v>1793.9</v>
      </c>
      <c r="K289" s="218">
        <f>SUM(K290)</f>
        <v>1793.9</v>
      </c>
      <c r="L289" s="218">
        <f>SUM(L290)</f>
        <v>0</v>
      </c>
      <c r="M289" s="218">
        <f>SUM(M290)</f>
        <v>1793.9</v>
      </c>
      <c r="N289" s="218">
        <f>SUM(N290)</f>
        <v>0</v>
      </c>
      <c r="O289" s="218">
        <f>SUM(O290)</f>
        <v>1793.9</v>
      </c>
      <c r="P289" s="218">
        <f>SUM(P290)</f>
        <v>0</v>
      </c>
      <c r="Q289" s="218">
        <f>SUM(Q290)</f>
        <v>1769.5</v>
      </c>
      <c r="R289" s="218">
        <f>SUM(R290)</f>
        <v>1804.8</v>
      </c>
    </row>
    <row r="290" spans="1:18" ht="222.75" customHeight="1" outlineLevel="3">
      <c r="A290" s="217" t="s">
        <v>610</v>
      </c>
      <c r="B290" s="216" t="s">
        <v>606</v>
      </c>
      <c r="C290" s="216" t="s">
        <v>605</v>
      </c>
      <c r="D290" s="216" t="s">
        <v>390</v>
      </c>
      <c r="E290" s="216" t="s">
        <v>213</v>
      </c>
      <c r="F290" s="216"/>
      <c r="G290" s="216"/>
      <c r="H290" s="216"/>
      <c r="I290" s="216"/>
      <c r="J290" s="214">
        <f>SUM(J291:J293)</f>
        <v>1793.9</v>
      </c>
      <c r="K290" s="214">
        <f>SUM(K291:K293)</f>
        <v>1793.9</v>
      </c>
      <c r="L290" s="214">
        <f>SUM(L291:L293)</f>
        <v>0</v>
      </c>
      <c r="M290" s="214">
        <f>SUM(M291:M293)</f>
        <v>1793.9</v>
      </c>
      <c r="N290" s="214">
        <f>SUM(N291:N293)</f>
        <v>0</v>
      </c>
      <c r="O290" s="214">
        <f>SUM(O291:O293)</f>
        <v>1793.9</v>
      </c>
      <c r="P290" s="214">
        <f>SUM(P291:P293)</f>
        <v>0</v>
      </c>
      <c r="Q290" s="214">
        <f>SUM(Q291:Q293)</f>
        <v>1769.5</v>
      </c>
      <c r="R290" s="214">
        <f>SUM(R291:R293)</f>
        <v>1804.8</v>
      </c>
    </row>
    <row r="291" spans="1:18" ht="112.5" customHeight="1" outlineLevel="4">
      <c r="A291" s="217" t="s">
        <v>609</v>
      </c>
      <c r="B291" s="216" t="s">
        <v>606</v>
      </c>
      <c r="C291" s="216" t="s">
        <v>605</v>
      </c>
      <c r="D291" s="216" t="s">
        <v>390</v>
      </c>
      <c r="E291" s="216" t="s">
        <v>335</v>
      </c>
      <c r="F291" s="216"/>
      <c r="G291" s="216"/>
      <c r="H291" s="216"/>
      <c r="I291" s="216"/>
      <c r="J291" s="214">
        <v>1643</v>
      </c>
      <c r="K291" s="214">
        <v>1643</v>
      </c>
      <c r="L291" s="214">
        <v>0</v>
      </c>
      <c r="M291" s="214">
        <v>1643</v>
      </c>
      <c r="N291" s="214">
        <v>0</v>
      </c>
      <c r="O291" s="214">
        <v>1643</v>
      </c>
      <c r="P291" s="214">
        <v>0</v>
      </c>
      <c r="Q291" s="214">
        <v>1643</v>
      </c>
      <c r="R291" s="214">
        <v>1643</v>
      </c>
    </row>
    <row r="292" spans="1:18" ht="48" customHeight="1" outlineLevel="4">
      <c r="A292" s="217" t="s">
        <v>608</v>
      </c>
      <c r="B292" s="216" t="s">
        <v>606</v>
      </c>
      <c r="C292" s="216" t="s">
        <v>605</v>
      </c>
      <c r="D292" s="216" t="s">
        <v>390</v>
      </c>
      <c r="E292" s="216" t="s">
        <v>287</v>
      </c>
      <c r="F292" s="216"/>
      <c r="G292" s="216"/>
      <c r="H292" s="216"/>
      <c r="I292" s="216"/>
      <c r="J292" s="214">
        <v>148.9</v>
      </c>
      <c r="K292" s="214">
        <v>148.9</v>
      </c>
      <c r="L292" s="214">
        <v>0</v>
      </c>
      <c r="M292" s="214">
        <v>148.9</v>
      </c>
      <c r="N292" s="214">
        <v>0</v>
      </c>
      <c r="O292" s="214">
        <v>148.9</v>
      </c>
      <c r="P292" s="214">
        <v>0</v>
      </c>
      <c r="Q292" s="214">
        <v>124.5</v>
      </c>
      <c r="R292" s="214">
        <v>159.8</v>
      </c>
    </row>
    <row r="293" spans="1:18" ht="20.25" customHeight="1" outlineLevel="4">
      <c r="A293" s="217" t="s">
        <v>607</v>
      </c>
      <c r="B293" s="216" t="s">
        <v>606</v>
      </c>
      <c r="C293" s="216" t="s">
        <v>605</v>
      </c>
      <c r="D293" s="216" t="s">
        <v>390</v>
      </c>
      <c r="E293" s="216" t="s">
        <v>332</v>
      </c>
      <c r="F293" s="216"/>
      <c r="G293" s="216"/>
      <c r="H293" s="216"/>
      <c r="I293" s="216"/>
      <c r="J293" s="214">
        <v>2</v>
      </c>
      <c r="K293" s="214">
        <v>2</v>
      </c>
      <c r="L293" s="214">
        <v>0</v>
      </c>
      <c r="M293" s="214">
        <v>2</v>
      </c>
      <c r="N293" s="214">
        <v>0</v>
      </c>
      <c r="O293" s="214">
        <v>2</v>
      </c>
      <c r="P293" s="214">
        <v>0</v>
      </c>
      <c r="Q293" s="214">
        <v>2</v>
      </c>
      <c r="R293" s="214">
        <v>2</v>
      </c>
    </row>
    <row r="294" spans="1:18" ht="15.75">
      <c r="A294" s="213" t="s">
        <v>286</v>
      </c>
      <c r="B294" s="213"/>
      <c r="C294" s="213"/>
      <c r="D294" s="213"/>
      <c r="E294" s="213"/>
      <c r="F294" s="213"/>
      <c r="G294" s="212"/>
      <c r="H294" s="212"/>
      <c r="I294" s="212"/>
      <c r="J294" s="211">
        <f>SUM(J10,J141,J163,J287)</f>
        <v>147957.29999999996</v>
      </c>
      <c r="K294" s="211">
        <f>SUM(K10,K141,K163,K287)</f>
        <v>143266.19999999998</v>
      </c>
      <c r="L294" s="211">
        <f>SUM(L10,L141,L163,L287)</f>
        <v>0</v>
      </c>
      <c r="M294" s="211">
        <f>SUM(M10,M141,M163,M287)</f>
        <v>143266.19999999998</v>
      </c>
      <c r="N294" s="211">
        <f>SUM(N10,N141,N163,N287)</f>
        <v>0</v>
      </c>
      <c r="O294" s="211">
        <f>SUM(O10,O141,O163,O287)</f>
        <v>143266.19999999998</v>
      </c>
      <c r="P294" s="211">
        <f>SUM(P10,P141,P163,P287)</f>
        <v>0</v>
      </c>
      <c r="Q294" s="211">
        <f>SUM(Q10,Q141,Q163,Q287)</f>
        <v>140986.9</v>
      </c>
      <c r="R294" s="211">
        <f>SUM(R10,R141,R163,R287)</f>
        <v>139262</v>
      </c>
    </row>
    <row r="295" spans="1:18" ht="15">
      <c r="A295" s="210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</row>
  </sheetData>
  <sheetProtection/>
  <mergeCells count="8">
    <mergeCell ref="A294:F294"/>
    <mergeCell ref="A5:R5"/>
    <mergeCell ref="J7:R7"/>
    <mergeCell ref="A7:A8"/>
    <mergeCell ref="B7:B8"/>
    <mergeCell ref="C7:C8"/>
    <mergeCell ref="D7:D8"/>
    <mergeCell ref="E7:E8"/>
  </mergeCells>
  <printOptions/>
  <pageMargins left="0.7874015748031497" right="0" top="0.3937007874015748" bottom="0.3937007874015748" header="0" footer="0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9"/>
  <sheetViews>
    <sheetView showGridLines="0" zoomScalePageLayoutView="0" workbookViewId="0" topLeftCell="A1">
      <selection activeCell="A147" sqref="A147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7" width="0" style="0" hidden="1" customWidth="1"/>
    <col min="8" max="8" width="11.7109375" style="0" customWidth="1"/>
    <col min="9" max="14" width="0" style="0" hidden="1" customWidth="1"/>
    <col min="15" max="16" width="11.7109375" style="0" customWidth="1"/>
  </cols>
  <sheetData>
    <row r="1" spans="1:16" ht="15.75">
      <c r="A1" s="231"/>
      <c r="B1" s="233"/>
      <c r="C1" s="233"/>
      <c r="P1" s="232" t="s">
        <v>604</v>
      </c>
    </row>
    <row r="2" spans="1:16" ht="15.75">
      <c r="A2" s="231"/>
      <c r="B2" s="209"/>
      <c r="C2" s="209"/>
      <c r="P2" s="232" t="s">
        <v>17</v>
      </c>
    </row>
    <row r="3" spans="1:16" ht="15.75">
      <c r="A3" s="231"/>
      <c r="B3" s="209"/>
      <c r="C3" s="209"/>
      <c r="P3" s="232" t="s">
        <v>210</v>
      </c>
    </row>
    <row r="4" spans="1:3" ht="15.75">
      <c r="A4" s="231"/>
      <c r="B4" s="209"/>
      <c r="C4" s="209"/>
    </row>
    <row r="5" spans="1:16" ht="128.25" customHeight="1">
      <c r="A5" s="17" t="s">
        <v>603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 ht="22.5" customHeight="1">
      <c r="A7" s="230" t="s">
        <v>602</v>
      </c>
      <c r="B7" s="230" t="s">
        <v>601</v>
      </c>
      <c r="C7" s="230" t="s">
        <v>600</v>
      </c>
      <c r="D7" s="224" t="s">
        <v>599</v>
      </c>
      <c r="E7" s="224" t="s">
        <v>599</v>
      </c>
      <c r="F7" s="224" t="s">
        <v>599</v>
      </c>
      <c r="G7" s="224" t="s">
        <v>599</v>
      </c>
      <c r="H7" s="229" t="s">
        <v>184</v>
      </c>
      <c r="I7" s="228"/>
      <c r="J7" s="228"/>
      <c r="K7" s="228"/>
      <c r="L7" s="228"/>
      <c r="M7" s="228"/>
      <c r="N7" s="228"/>
      <c r="O7" s="228"/>
      <c r="P7" s="227"/>
    </row>
    <row r="8" spans="1:16" ht="21.75" customHeight="1">
      <c r="A8" s="226"/>
      <c r="B8" s="226"/>
      <c r="C8" s="226"/>
      <c r="D8" s="224"/>
      <c r="E8" s="224"/>
      <c r="F8" s="224"/>
      <c r="G8" s="224"/>
      <c r="H8" s="224" t="s">
        <v>183</v>
      </c>
      <c r="I8" s="224"/>
      <c r="J8" s="224"/>
      <c r="K8" s="224"/>
      <c r="L8" s="224"/>
      <c r="M8" s="224"/>
      <c r="N8" s="224"/>
      <c r="O8" s="224" t="s">
        <v>182</v>
      </c>
      <c r="P8" s="224" t="s">
        <v>181</v>
      </c>
    </row>
    <row r="9" spans="1:16" ht="14.25" customHeight="1">
      <c r="A9" s="225">
        <v>1</v>
      </c>
      <c r="B9" s="225">
        <v>2</v>
      </c>
      <c r="C9" s="225">
        <v>3</v>
      </c>
      <c r="D9" s="224"/>
      <c r="E9" s="224"/>
      <c r="F9" s="224"/>
      <c r="G9" s="224"/>
      <c r="H9" s="224">
        <v>4</v>
      </c>
      <c r="I9" s="224"/>
      <c r="J9" s="224"/>
      <c r="K9" s="224"/>
      <c r="L9" s="224"/>
      <c r="M9" s="224"/>
      <c r="N9" s="224"/>
      <c r="O9" s="224">
        <v>5</v>
      </c>
      <c r="P9" s="224">
        <v>6</v>
      </c>
    </row>
    <row r="10" spans="1:16" ht="66" customHeight="1">
      <c r="A10" s="223" t="s">
        <v>598</v>
      </c>
      <c r="B10" s="220" t="s">
        <v>597</v>
      </c>
      <c r="C10" s="220" t="s">
        <v>213</v>
      </c>
      <c r="D10" s="220"/>
      <c r="E10" s="220"/>
      <c r="F10" s="220"/>
      <c r="G10" s="220"/>
      <c r="H10" s="218">
        <f>SUM(H11,H24,H35,H46,H61,H65,H73,H79,H88,H95,H106,H112)</f>
        <v>111089.79999999999</v>
      </c>
      <c r="I10" s="218">
        <f>SUM(I11,I24,I35,I46,I61,I65,I73,I79,I88,I95,I106,I112)</f>
        <v>107648.7</v>
      </c>
      <c r="J10" s="218">
        <f>SUM(J11,J24,J35,J46,J61,J65,J73,J79,J88,J95,J106,J112)</f>
        <v>0</v>
      </c>
      <c r="K10" s="218">
        <f>SUM(K11,K24,K35,K46,K61,K65,K73,K79,K88,K95,K106,K112)</f>
        <v>107648.7</v>
      </c>
      <c r="L10" s="218">
        <f>SUM(L11,L24,L35,L46,L61,L65,L73,L79,L88,L95,L106,L112)</f>
        <v>0</v>
      </c>
      <c r="M10" s="218">
        <f>SUM(M11,M24,M35,M46,M61,M65,M73,M79,M88,M95,M106,M112)</f>
        <v>107648.7</v>
      </c>
      <c r="N10" s="218">
        <f>SUM(N11,N24,N35,N46,N61,N65,N73,N79,N88,N95,N106,N112)</f>
        <v>0</v>
      </c>
      <c r="O10" s="218">
        <f>SUM(O11,O24,O35,O46,O61,O65,O73,O79,O88,O95,O106,O112)</f>
        <v>106629.3</v>
      </c>
      <c r="P10" s="218">
        <f>SUM(P11,P24,P35,P46,P61,P65,P73,P79,P88,P95,P106,P112)</f>
        <v>103036.50000000001</v>
      </c>
    </row>
    <row r="11" spans="1:16" ht="80.25" customHeight="1" outlineLevel="1">
      <c r="A11" s="223" t="s">
        <v>596</v>
      </c>
      <c r="B11" s="220" t="s">
        <v>595</v>
      </c>
      <c r="C11" s="220" t="s">
        <v>213</v>
      </c>
      <c r="D11" s="220"/>
      <c r="E11" s="220"/>
      <c r="F11" s="220"/>
      <c r="G11" s="220"/>
      <c r="H11" s="218">
        <f>SUM(H12,H16)</f>
        <v>34684.1</v>
      </c>
      <c r="I11" s="218">
        <f>SUM(I12,I16)</f>
        <v>31938.3</v>
      </c>
      <c r="J11" s="218">
        <f>SUM(J12,J16)</f>
        <v>0</v>
      </c>
      <c r="K11" s="218">
        <f>SUM(K12,K16)</f>
        <v>31938.3</v>
      </c>
      <c r="L11" s="218">
        <f>SUM(L12,L16)</f>
        <v>0</v>
      </c>
      <c r="M11" s="218">
        <f>SUM(M12,M16)</f>
        <v>31938.3</v>
      </c>
      <c r="N11" s="218">
        <f>SUM(N12,N16)</f>
        <v>0</v>
      </c>
      <c r="O11" s="218">
        <f>SUM(O12,O16)</f>
        <v>33730.6</v>
      </c>
      <c r="P11" s="218">
        <f>SUM(P12,P16)</f>
        <v>31772</v>
      </c>
    </row>
    <row r="12" spans="1:16" ht="188.25" customHeight="1" outlineLevel="5">
      <c r="A12" s="222" t="s">
        <v>594</v>
      </c>
      <c r="B12" s="216" t="s">
        <v>592</v>
      </c>
      <c r="C12" s="216" t="s">
        <v>213</v>
      </c>
      <c r="D12" s="216"/>
      <c r="E12" s="216"/>
      <c r="F12" s="216"/>
      <c r="G12" s="216"/>
      <c r="H12" s="214">
        <f>SUM(H13:H15)</f>
        <v>20865.8</v>
      </c>
      <c r="I12" s="214">
        <f>SUM(I13:I15)</f>
        <v>20865.8</v>
      </c>
      <c r="J12" s="214">
        <f>SUM(J13:J15)</f>
        <v>0</v>
      </c>
      <c r="K12" s="214">
        <f>SUM(K13:K15)</f>
        <v>20865.8</v>
      </c>
      <c r="L12" s="214">
        <f>SUM(L13:L15)</f>
        <v>0</v>
      </c>
      <c r="M12" s="214">
        <f>SUM(M13:M15)</f>
        <v>20865.8</v>
      </c>
      <c r="N12" s="214">
        <f>SUM(N13:N15)</f>
        <v>0</v>
      </c>
      <c r="O12" s="214">
        <f>SUM(O13:O15)</f>
        <v>20447.8</v>
      </c>
      <c r="P12" s="214">
        <f>SUM(P13:P15)</f>
        <v>22079.1</v>
      </c>
    </row>
    <row r="13" spans="1:16" ht="91.5" customHeight="1" outlineLevel="6">
      <c r="A13" s="222" t="s">
        <v>593</v>
      </c>
      <c r="B13" s="216" t="s">
        <v>592</v>
      </c>
      <c r="C13" s="216" t="s">
        <v>335</v>
      </c>
      <c r="D13" s="216"/>
      <c r="E13" s="216"/>
      <c r="F13" s="216"/>
      <c r="G13" s="216"/>
      <c r="H13" s="214">
        <v>9250.5</v>
      </c>
      <c r="I13" s="214">
        <v>9250.5</v>
      </c>
      <c r="J13" s="214">
        <v>0</v>
      </c>
      <c r="K13" s="214">
        <v>9250.5</v>
      </c>
      <c r="L13" s="214">
        <v>0</v>
      </c>
      <c r="M13" s="214">
        <v>9250.5</v>
      </c>
      <c r="N13" s="214">
        <v>0</v>
      </c>
      <c r="O13" s="214">
        <v>9250.5</v>
      </c>
      <c r="P13" s="214">
        <v>9250.5</v>
      </c>
    </row>
    <row r="14" spans="1:16" ht="33" customHeight="1" outlineLevel="6">
      <c r="A14" s="222" t="s">
        <v>289</v>
      </c>
      <c r="B14" s="216" t="s">
        <v>592</v>
      </c>
      <c r="C14" s="216" t="s">
        <v>287</v>
      </c>
      <c r="D14" s="216"/>
      <c r="E14" s="216"/>
      <c r="F14" s="216"/>
      <c r="G14" s="216"/>
      <c r="H14" s="214">
        <v>11240.8</v>
      </c>
      <c r="I14" s="214">
        <v>11240.8</v>
      </c>
      <c r="J14" s="214">
        <v>0</v>
      </c>
      <c r="K14" s="214">
        <v>11240.8</v>
      </c>
      <c r="L14" s="214">
        <v>0</v>
      </c>
      <c r="M14" s="214">
        <v>11240.8</v>
      </c>
      <c r="N14" s="214">
        <v>0</v>
      </c>
      <c r="O14" s="214">
        <v>10822.8</v>
      </c>
      <c r="P14" s="214">
        <v>12454.1</v>
      </c>
    </row>
    <row r="15" spans="1:16" ht="22.5" customHeight="1" outlineLevel="6">
      <c r="A15" s="222" t="s">
        <v>334</v>
      </c>
      <c r="B15" s="216" t="s">
        <v>592</v>
      </c>
      <c r="C15" s="216" t="s">
        <v>332</v>
      </c>
      <c r="D15" s="216"/>
      <c r="E15" s="216"/>
      <c r="F15" s="216"/>
      <c r="G15" s="216"/>
      <c r="H15" s="214">
        <v>374.5</v>
      </c>
      <c r="I15" s="214">
        <v>374.5</v>
      </c>
      <c r="J15" s="214">
        <v>0</v>
      </c>
      <c r="K15" s="214">
        <v>374.5</v>
      </c>
      <c r="L15" s="214">
        <v>0</v>
      </c>
      <c r="M15" s="214">
        <v>374.5</v>
      </c>
      <c r="N15" s="214">
        <v>0</v>
      </c>
      <c r="O15" s="214">
        <v>374.5</v>
      </c>
      <c r="P15" s="214">
        <v>374.5</v>
      </c>
    </row>
    <row r="16" spans="1:16" ht="31.5" outlineLevel="2">
      <c r="A16" s="222" t="s">
        <v>439</v>
      </c>
      <c r="B16" s="216" t="s">
        <v>591</v>
      </c>
      <c r="C16" s="216" t="s">
        <v>213</v>
      </c>
      <c r="D16" s="216"/>
      <c r="E16" s="216"/>
      <c r="F16" s="216"/>
      <c r="G16" s="216"/>
      <c r="H16" s="214">
        <f>SUM(H17,H19,H21)</f>
        <v>13818.3</v>
      </c>
      <c r="I16" s="214">
        <f>SUM(I17,I19,I21)</f>
        <v>11072.5</v>
      </c>
      <c r="J16" s="214">
        <f>SUM(J17,J19,J21)</f>
        <v>0</v>
      </c>
      <c r="K16" s="214">
        <f>SUM(K17,K19,K21)</f>
        <v>11072.5</v>
      </c>
      <c r="L16" s="214">
        <f>SUM(L17,L19,L21)</f>
        <v>0</v>
      </c>
      <c r="M16" s="214">
        <f>SUM(M17,M19,M21)</f>
        <v>11072.5</v>
      </c>
      <c r="N16" s="214">
        <f>SUM(N17,N19,N21)</f>
        <v>0</v>
      </c>
      <c r="O16" s="214">
        <f>SUM(O17,O19,O21)</f>
        <v>13282.800000000001</v>
      </c>
      <c r="P16" s="214">
        <f>SUM(P17,P19,P21)</f>
        <v>9692.900000000001</v>
      </c>
    </row>
    <row r="17" spans="1:16" ht="298.5" customHeight="1" outlineLevel="4">
      <c r="A17" s="222" t="s">
        <v>590</v>
      </c>
      <c r="B17" s="216" t="s">
        <v>589</v>
      </c>
      <c r="C17" s="216" t="s">
        <v>213</v>
      </c>
      <c r="D17" s="216"/>
      <c r="E17" s="216"/>
      <c r="F17" s="216"/>
      <c r="G17" s="216"/>
      <c r="H17" s="214">
        <f>SUM(H18)</f>
        <v>585.8</v>
      </c>
      <c r="I17" s="214">
        <f>SUM(I18)</f>
        <v>568.6</v>
      </c>
      <c r="J17" s="214">
        <f>SUM(J18)</f>
        <v>0</v>
      </c>
      <c r="K17" s="214">
        <f>SUM(K18)</f>
        <v>568.6</v>
      </c>
      <c r="L17" s="214">
        <f>SUM(L18)</f>
        <v>0</v>
      </c>
      <c r="M17" s="214">
        <f>SUM(M18)</f>
        <v>568.6</v>
      </c>
      <c r="N17" s="214">
        <f>SUM(N18)</f>
        <v>0</v>
      </c>
      <c r="O17" s="214">
        <f>SUM(O18)</f>
        <v>709.9</v>
      </c>
      <c r="P17" s="214">
        <f>SUM(P18)</f>
        <v>784.8</v>
      </c>
    </row>
    <row r="18" spans="1:16" ht="35.25" customHeight="1" outlineLevel="6">
      <c r="A18" s="222" t="s">
        <v>289</v>
      </c>
      <c r="B18" s="216" t="s">
        <v>589</v>
      </c>
      <c r="C18" s="216" t="s">
        <v>287</v>
      </c>
      <c r="D18" s="216"/>
      <c r="E18" s="216"/>
      <c r="F18" s="216"/>
      <c r="G18" s="216"/>
      <c r="H18" s="214">
        <v>585.8</v>
      </c>
      <c r="I18" s="214">
        <v>568.6</v>
      </c>
      <c r="J18" s="214">
        <v>0</v>
      </c>
      <c r="K18" s="214">
        <v>568.6</v>
      </c>
      <c r="L18" s="214">
        <v>0</v>
      </c>
      <c r="M18" s="214">
        <v>568.6</v>
      </c>
      <c r="N18" s="214">
        <v>0</v>
      </c>
      <c r="O18" s="214">
        <v>709.9</v>
      </c>
      <c r="P18" s="214">
        <v>784.8</v>
      </c>
    </row>
    <row r="19" spans="1:16" ht="238.5" customHeight="1" outlineLevel="5">
      <c r="A19" s="222" t="s">
        <v>588</v>
      </c>
      <c r="B19" s="216" t="s">
        <v>587</v>
      </c>
      <c r="C19" s="216" t="s">
        <v>213</v>
      </c>
      <c r="D19" s="216"/>
      <c r="E19" s="216"/>
      <c r="F19" s="216"/>
      <c r="G19" s="216"/>
      <c r="H19" s="214">
        <f>SUM(H20)</f>
        <v>1508.6</v>
      </c>
      <c r="I19" s="214">
        <f>SUM(I20)</f>
        <v>1508.6</v>
      </c>
      <c r="J19" s="214">
        <f>SUM(J20)</f>
        <v>0</v>
      </c>
      <c r="K19" s="214">
        <f>SUM(K20)</f>
        <v>1508.6</v>
      </c>
      <c r="L19" s="214">
        <f>SUM(L20)</f>
        <v>0</v>
      </c>
      <c r="M19" s="214">
        <f>SUM(M20)</f>
        <v>1508.6</v>
      </c>
      <c r="N19" s="214">
        <f>SUM(N20)</f>
        <v>0</v>
      </c>
      <c r="O19" s="214">
        <f>SUM(O20)</f>
        <v>1521.2</v>
      </c>
      <c r="P19" s="214">
        <f>SUM(P20)</f>
        <v>1514</v>
      </c>
    </row>
    <row r="20" spans="1:16" ht="31.5" outlineLevel="6">
      <c r="A20" s="222" t="s">
        <v>366</v>
      </c>
      <c r="B20" s="216" t="s">
        <v>587</v>
      </c>
      <c r="C20" s="216" t="s">
        <v>364</v>
      </c>
      <c r="D20" s="216"/>
      <c r="E20" s="216"/>
      <c r="F20" s="216"/>
      <c r="G20" s="216"/>
      <c r="H20" s="214">
        <v>1508.6</v>
      </c>
      <c r="I20" s="214">
        <v>1508.6</v>
      </c>
      <c r="J20" s="214">
        <v>0</v>
      </c>
      <c r="K20" s="214">
        <v>1508.6</v>
      </c>
      <c r="L20" s="214">
        <v>0</v>
      </c>
      <c r="M20" s="214">
        <v>1508.6</v>
      </c>
      <c r="N20" s="214">
        <v>0</v>
      </c>
      <c r="O20" s="214">
        <v>1521.2</v>
      </c>
      <c r="P20" s="214">
        <v>1514</v>
      </c>
    </row>
    <row r="21" spans="1:16" ht="356.25" customHeight="1" outlineLevel="5">
      <c r="A21" s="222" t="s">
        <v>586</v>
      </c>
      <c r="B21" s="216" t="s">
        <v>585</v>
      </c>
      <c r="C21" s="216" t="s">
        <v>213</v>
      </c>
      <c r="D21" s="216"/>
      <c r="E21" s="216"/>
      <c r="F21" s="216"/>
      <c r="G21" s="216"/>
      <c r="H21" s="214">
        <f>SUM(H22,H23)</f>
        <v>11723.9</v>
      </c>
      <c r="I21" s="214">
        <f>SUM(I22,I23)</f>
        <v>8995.300000000001</v>
      </c>
      <c r="J21" s="214">
        <f>SUM(J22,J23)</f>
        <v>0</v>
      </c>
      <c r="K21" s="214">
        <f>SUM(K22,K23)</f>
        <v>8995.300000000001</v>
      </c>
      <c r="L21" s="214">
        <f>SUM(L22,L23)</f>
        <v>0</v>
      </c>
      <c r="M21" s="214">
        <f>SUM(M22,M23)</f>
        <v>8995.300000000001</v>
      </c>
      <c r="N21" s="214">
        <f>SUM(N22,N23)</f>
        <v>0</v>
      </c>
      <c r="O21" s="214">
        <f>SUM(O22,O23)</f>
        <v>11051.7</v>
      </c>
      <c r="P21" s="214">
        <f>SUM(P22,P23)</f>
        <v>7394.1</v>
      </c>
    </row>
    <row r="22" spans="1:16" ht="90.75" customHeight="1" outlineLevel="6">
      <c r="A22" s="222" t="s">
        <v>336</v>
      </c>
      <c r="B22" s="216" t="s">
        <v>585</v>
      </c>
      <c r="C22" s="216" t="s">
        <v>335</v>
      </c>
      <c r="D22" s="216"/>
      <c r="E22" s="216"/>
      <c r="F22" s="216"/>
      <c r="G22" s="216"/>
      <c r="H22" s="214">
        <v>11316.4</v>
      </c>
      <c r="I22" s="214">
        <v>8365.6</v>
      </c>
      <c r="J22" s="214">
        <v>0</v>
      </c>
      <c r="K22" s="214">
        <v>8365.6</v>
      </c>
      <c r="L22" s="214">
        <v>0</v>
      </c>
      <c r="M22" s="214">
        <v>8365.6</v>
      </c>
      <c r="N22" s="214">
        <v>0</v>
      </c>
      <c r="O22" s="214">
        <v>10644.2</v>
      </c>
      <c r="P22" s="214">
        <v>6986.6</v>
      </c>
    </row>
    <row r="23" spans="1:16" ht="33" customHeight="1" outlineLevel="6">
      <c r="A23" s="222" t="s">
        <v>289</v>
      </c>
      <c r="B23" s="216" t="s">
        <v>585</v>
      </c>
      <c r="C23" s="216" t="s">
        <v>287</v>
      </c>
      <c r="D23" s="216"/>
      <c r="E23" s="216"/>
      <c r="F23" s="216"/>
      <c r="G23" s="216"/>
      <c r="H23" s="214">
        <v>407.5</v>
      </c>
      <c r="I23" s="214">
        <v>629.7</v>
      </c>
      <c r="J23" s="214">
        <v>0</v>
      </c>
      <c r="K23" s="214">
        <v>629.7</v>
      </c>
      <c r="L23" s="214">
        <v>0</v>
      </c>
      <c r="M23" s="214">
        <v>629.7</v>
      </c>
      <c r="N23" s="214">
        <v>0</v>
      </c>
      <c r="O23" s="214">
        <v>407.5</v>
      </c>
      <c r="P23" s="214">
        <v>407.5</v>
      </c>
    </row>
    <row r="24" spans="1:16" ht="78.75" customHeight="1" outlineLevel="1">
      <c r="A24" s="223" t="s">
        <v>584</v>
      </c>
      <c r="B24" s="220" t="s">
        <v>583</v>
      </c>
      <c r="C24" s="220" t="s">
        <v>213</v>
      </c>
      <c r="D24" s="220"/>
      <c r="E24" s="220"/>
      <c r="F24" s="220"/>
      <c r="G24" s="220"/>
      <c r="H24" s="218">
        <f>SUM(H25,H30)</f>
        <v>61242.7</v>
      </c>
      <c r="I24" s="218">
        <f>SUM(I25,I30)</f>
        <v>60547.4</v>
      </c>
      <c r="J24" s="218">
        <f>SUM(J25,J30)</f>
        <v>0</v>
      </c>
      <c r="K24" s="218">
        <f>SUM(K25,K30)</f>
        <v>60547.4</v>
      </c>
      <c r="L24" s="218">
        <f>SUM(L25,L30)</f>
        <v>0</v>
      </c>
      <c r="M24" s="218">
        <f>SUM(M25,M30)</f>
        <v>60547.4</v>
      </c>
      <c r="N24" s="218">
        <f>SUM(N25,N30)</f>
        <v>0</v>
      </c>
      <c r="O24" s="218">
        <f>SUM(O25,O30)</f>
        <v>59717.700000000004</v>
      </c>
      <c r="P24" s="218">
        <f>SUM(P25,P30)</f>
        <v>58645.5</v>
      </c>
    </row>
    <row r="25" spans="1:16" ht="171.75" customHeight="1" outlineLevel="5">
      <c r="A25" s="222" t="s">
        <v>582</v>
      </c>
      <c r="B25" s="216" t="s">
        <v>581</v>
      </c>
      <c r="C25" s="216" t="s">
        <v>213</v>
      </c>
      <c r="D25" s="216"/>
      <c r="E25" s="216"/>
      <c r="F25" s="216"/>
      <c r="G25" s="216"/>
      <c r="H25" s="214">
        <f>SUM(H26:H29)</f>
        <v>16044.800000000001</v>
      </c>
      <c r="I25" s="214">
        <f>SUM(I26:I29)</f>
        <v>16044.800000000001</v>
      </c>
      <c r="J25" s="214">
        <f>SUM(J26:J29)</f>
        <v>0</v>
      </c>
      <c r="K25" s="214">
        <f>SUM(K26:K29)</f>
        <v>16044.800000000001</v>
      </c>
      <c r="L25" s="214">
        <f>SUM(L26:L29)</f>
        <v>0</v>
      </c>
      <c r="M25" s="214">
        <f>SUM(M26:M29)</f>
        <v>16044.800000000001</v>
      </c>
      <c r="N25" s="214">
        <f>SUM(N26:N29)</f>
        <v>0</v>
      </c>
      <c r="O25" s="214">
        <f>SUM(O26:O29)</f>
        <v>15136.900000000001</v>
      </c>
      <c r="P25" s="214">
        <f>SUM(P26:P29)</f>
        <v>16589</v>
      </c>
    </row>
    <row r="26" spans="1:16" ht="94.5" outlineLevel="6">
      <c r="A26" s="222" t="s">
        <v>336</v>
      </c>
      <c r="B26" s="216" t="s">
        <v>581</v>
      </c>
      <c r="C26" s="216" t="s">
        <v>335</v>
      </c>
      <c r="D26" s="216"/>
      <c r="E26" s="216"/>
      <c r="F26" s="216"/>
      <c r="G26" s="216"/>
      <c r="H26" s="214">
        <v>741.1</v>
      </c>
      <c r="I26" s="214">
        <v>741.1</v>
      </c>
      <c r="J26" s="214">
        <v>0</v>
      </c>
      <c r="K26" s="214">
        <v>741.1</v>
      </c>
      <c r="L26" s="214">
        <v>0</v>
      </c>
      <c r="M26" s="214">
        <v>741.1</v>
      </c>
      <c r="N26" s="214">
        <v>0</v>
      </c>
      <c r="O26" s="214">
        <v>741.1</v>
      </c>
      <c r="P26" s="214">
        <v>741.1</v>
      </c>
    </row>
    <row r="27" spans="1:16" ht="30" customHeight="1" outlineLevel="6">
      <c r="A27" s="222" t="s">
        <v>289</v>
      </c>
      <c r="B27" s="216" t="s">
        <v>581</v>
      </c>
      <c r="C27" s="216" t="s">
        <v>287</v>
      </c>
      <c r="D27" s="216"/>
      <c r="E27" s="216"/>
      <c r="F27" s="216"/>
      <c r="G27" s="216"/>
      <c r="H27" s="214">
        <v>9377.4</v>
      </c>
      <c r="I27" s="214">
        <v>9377.4</v>
      </c>
      <c r="J27" s="214">
        <v>0</v>
      </c>
      <c r="K27" s="214">
        <v>9377.4</v>
      </c>
      <c r="L27" s="214">
        <v>0</v>
      </c>
      <c r="M27" s="214">
        <v>9377.4</v>
      </c>
      <c r="N27" s="214">
        <v>0</v>
      </c>
      <c r="O27" s="214">
        <v>8669.5</v>
      </c>
      <c r="P27" s="214">
        <v>9602.8</v>
      </c>
    </row>
    <row r="28" spans="1:16" ht="63" outlineLevel="6">
      <c r="A28" s="222" t="s">
        <v>318</v>
      </c>
      <c r="B28" s="216" t="s">
        <v>581</v>
      </c>
      <c r="C28" s="216" t="s">
        <v>316</v>
      </c>
      <c r="D28" s="216"/>
      <c r="E28" s="216"/>
      <c r="F28" s="216"/>
      <c r="G28" s="216"/>
      <c r="H28" s="214">
        <v>5292.6</v>
      </c>
      <c r="I28" s="214">
        <v>5292.6</v>
      </c>
      <c r="J28" s="214">
        <v>0</v>
      </c>
      <c r="K28" s="214">
        <v>5292.6</v>
      </c>
      <c r="L28" s="214">
        <v>0</v>
      </c>
      <c r="M28" s="214">
        <v>5292.6</v>
      </c>
      <c r="N28" s="214">
        <v>0</v>
      </c>
      <c r="O28" s="214">
        <v>5092.6</v>
      </c>
      <c r="P28" s="214">
        <v>5611.4</v>
      </c>
    </row>
    <row r="29" spans="1:16" ht="15.75" outlineLevel="6">
      <c r="A29" s="222" t="s">
        <v>334</v>
      </c>
      <c r="B29" s="216" t="s">
        <v>581</v>
      </c>
      <c r="C29" s="216" t="s">
        <v>332</v>
      </c>
      <c r="D29" s="216"/>
      <c r="E29" s="216"/>
      <c r="F29" s="216"/>
      <c r="G29" s="216"/>
      <c r="H29" s="214">
        <v>633.7</v>
      </c>
      <c r="I29" s="214">
        <v>633.7</v>
      </c>
      <c r="J29" s="214">
        <v>0</v>
      </c>
      <c r="K29" s="214">
        <v>633.7</v>
      </c>
      <c r="L29" s="214">
        <v>0</v>
      </c>
      <c r="M29" s="214">
        <v>633.7</v>
      </c>
      <c r="N29" s="214">
        <v>0</v>
      </c>
      <c r="O29" s="214">
        <v>633.7</v>
      </c>
      <c r="P29" s="214">
        <v>633.7</v>
      </c>
    </row>
    <row r="30" spans="1:16" ht="31.5" outlineLevel="2">
      <c r="A30" s="222" t="s">
        <v>439</v>
      </c>
      <c r="B30" s="216" t="s">
        <v>580</v>
      </c>
      <c r="C30" s="216" t="s">
        <v>213</v>
      </c>
      <c r="D30" s="216"/>
      <c r="E30" s="216"/>
      <c r="F30" s="216"/>
      <c r="G30" s="216"/>
      <c r="H30" s="214">
        <f>SUM(H31)</f>
        <v>45197.899999999994</v>
      </c>
      <c r="I30" s="214">
        <f>SUM(I31)</f>
        <v>44502.6</v>
      </c>
      <c r="J30" s="214">
        <f>SUM(J31)</f>
        <v>0</v>
      </c>
      <c r="K30" s="214">
        <f>SUM(K31)</f>
        <v>44502.6</v>
      </c>
      <c r="L30" s="214">
        <f>SUM(L31)</f>
        <v>0</v>
      </c>
      <c r="M30" s="214">
        <f>SUM(M31)</f>
        <v>44502.6</v>
      </c>
      <c r="N30" s="214">
        <f>SUM(N31)</f>
        <v>0</v>
      </c>
      <c r="O30" s="214">
        <f>SUM(O31)</f>
        <v>44580.8</v>
      </c>
      <c r="P30" s="214">
        <f>SUM(P31)</f>
        <v>42056.5</v>
      </c>
    </row>
    <row r="31" spans="1:16" ht="346.5" outlineLevel="5">
      <c r="A31" s="222" t="s">
        <v>579</v>
      </c>
      <c r="B31" s="216" t="s">
        <v>578</v>
      </c>
      <c r="C31" s="216" t="s">
        <v>213</v>
      </c>
      <c r="D31" s="216"/>
      <c r="E31" s="216"/>
      <c r="F31" s="216"/>
      <c r="G31" s="216"/>
      <c r="H31" s="214">
        <f>SUM(H32:H34)</f>
        <v>45197.899999999994</v>
      </c>
      <c r="I31" s="214">
        <f>SUM(I32:I34)</f>
        <v>44502.6</v>
      </c>
      <c r="J31" s="214">
        <f>SUM(J32:J34)</f>
        <v>0</v>
      </c>
      <c r="K31" s="214">
        <f>SUM(K32:K34)</f>
        <v>44502.6</v>
      </c>
      <c r="L31" s="214">
        <f>SUM(L32:L34)</f>
        <v>0</v>
      </c>
      <c r="M31" s="214">
        <f>SUM(M32:M34)</f>
        <v>44502.6</v>
      </c>
      <c r="N31" s="214">
        <f>SUM(N32:N34)</f>
        <v>0</v>
      </c>
      <c r="O31" s="214">
        <f>SUM(O32:O34)</f>
        <v>44580.8</v>
      </c>
      <c r="P31" s="214">
        <f>SUM(P32:P34)</f>
        <v>42056.5</v>
      </c>
    </row>
    <row r="32" spans="1:16" ht="94.5" outlineLevel="6">
      <c r="A32" s="222" t="s">
        <v>336</v>
      </c>
      <c r="B32" s="216" t="s">
        <v>578</v>
      </c>
      <c r="C32" s="216" t="s">
        <v>335</v>
      </c>
      <c r="D32" s="216"/>
      <c r="E32" s="216"/>
      <c r="F32" s="216"/>
      <c r="G32" s="216"/>
      <c r="H32" s="214">
        <v>24031</v>
      </c>
      <c r="I32" s="214">
        <v>22134.3</v>
      </c>
      <c r="J32" s="214">
        <v>0</v>
      </c>
      <c r="K32" s="214">
        <v>22134.3</v>
      </c>
      <c r="L32" s="214">
        <v>0</v>
      </c>
      <c r="M32" s="214">
        <v>22134.3</v>
      </c>
      <c r="N32" s="214">
        <v>0</v>
      </c>
      <c r="O32" s="214">
        <v>23428.8</v>
      </c>
      <c r="P32" s="214">
        <v>22139.1</v>
      </c>
    </row>
    <row r="33" spans="1:16" ht="32.25" customHeight="1" outlineLevel="6">
      <c r="A33" s="222" t="s">
        <v>289</v>
      </c>
      <c r="B33" s="216" t="s">
        <v>578</v>
      </c>
      <c r="C33" s="216" t="s">
        <v>287</v>
      </c>
      <c r="D33" s="216"/>
      <c r="E33" s="216"/>
      <c r="F33" s="216"/>
      <c r="G33" s="216"/>
      <c r="H33" s="214">
        <v>552.3</v>
      </c>
      <c r="I33" s="214">
        <v>1200</v>
      </c>
      <c r="J33" s="214">
        <v>0</v>
      </c>
      <c r="K33" s="214">
        <v>1200</v>
      </c>
      <c r="L33" s="214">
        <v>0</v>
      </c>
      <c r="M33" s="214">
        <v>1200</v>
      </c>
      <c r="N33" s="214">
        <v>0</v>
      </c>
      <c r="O33" s="214">
        <v>537.4</v>
      </c>
      <c r="P33" s="214">
        <v>476.9</v>
      </c>
    </row>
    <row r="34" spans="1:16" ht="63" outlineLevel="6">
      <c r="A34" s="222" t="s">
        <v>318</v>
      </c>
      <c r="B34" s="216" t="s">
        <v>578</v>
      </c>
      <c r="C34" s="216" t="s">
        <v>316</v>
      </c>
      <c r="D34" s="216"/>
      <c r="E34" s="216"/>
      <c r="F34" s="216"/>
      <c r="G34" s="216"/>
      <c r="H34" s="214">
        <v>20614.6</v>
      </c>
      <c r="I34" s="214">
        <v>21168.3</v>
      </c>
      <c r="J34" s="214">
        <v>0</v>
      </c>
      <c r="K34" s="214">
        <v>21168.3</v>
      </c>
      <c r="L34" s="214">
        <v>0</v>
      </c>
      <c r="M34" s="214">
        <v>21168.3</v>
      </c>
      <c r="N34" s="214">
        <v>0</v>
      </c>
      <c r="O34" s="214">
        <v>20614.6</v>
      </c>
      <c r="P34" s="214">
        <v>19440.5</v>
      </c>
    </row>
    <row r="35" spans="1:16" ht="94.5" outlineLevel="1">
      <c r="A35" s="223" t="s">
        <v>577</v>
      </c>
      <c r="B35" s="220" t="s">
        <v>576</v>
      </c>
      <c r="C35" s="220" t="s">
        <v>213</v>
      </c>
      <c r="D35" s="220"/>
      <c r="E35" s="220"/>
      <c r="F35" s="220"/>
      <c r="G35" s="220"/>
      <c r="H35" s="218">
        <f>SUM(H36,H40,H42,H44)</f>
        <v>4620.299999999999</v>
      </c>
      <c r="I35" s="218">
        <f>SUM(I36,I40,I42,I44)</f>
        <v>4620.299999999999</v>
      </c>
      <c r="J35" s="218">
        <f>SUM(J36,J40,J42,J44)</f>
        <v>0</v>
      </c>
      <c r="K35" s="218">
        <f>SUM(K36,K40,K42,K44)</f>
        <v>4620.299999999999</v>
      </c>
      <c r="L35" s="218">
        <f>SUM(L36,L40,L42,L44)</f>
        <v>0</v>
      </c>
      <c r="M35" s="218">
        <f>SUM(M36,M40,M42,M44)</f>
        <v>4620.299999999999</v>
      </c>
      <c r="N35" s="218">
        <f>SUM(N36,N40,N42,N44)</f>
        <v>0</v>
      </c>
      <c r="O35" s="218">
        <f>SUM(O36,O40,O42,O44)</f>
        <v>4440.299999999999</v>
      </c>
      <c r="P35" s="218">
        <f>SUM(P36,P40,P42,P44)</f>
        <v>4740.299999999999</v>
      </c>
    </row>
    <row r="36" spans="1:16" ht="126" customHeight="1" outlineLevel="5">
      <c r="A36" s="222" t="s">
        <v>575</v>
      </c>
      <c r="B36" s="216" t="s">
        <v>574</v>
      </c>
      <c r="C36" s="216" t="s">
        <v>213</v>
      </c>
      <c r="D36" s="216"/>
      <c r="E36" s="216"/>
      <c r="F36" s="216"/>
      <c r="G36" s="216"/>
      <c r="H36" s="214">
        <f>SUM(H37:H39)</f>
        <v>3602.2999999999997</v>
      </c>
      <c r="I36" s="214">
        <f>SUM(I37:I39)</f>
        <v>3602.2999999999997</v>
      </c>
      <c r="J36" s="214">
        <f>SUM(J37:J39)</f>
        <v>0</v>
      </c>
      <c r="K36" s="214">
        <f>SUM(K37:K39)</f>
        <v>3602.2999999999997</v>
      </c>
      <c r="L36" s="214">
        <f>SUM(L37:L39)</f>
        <v>0</v>
      </c>
      <c r="M36" s="214">
        <f>SUM(M37:M39)</f>
        <v>3602.2999999999997</v>
      </c>
      <c r="N36" s="214">
        <f>SUM(N37:N39)</f>
        <v>0</v>
      </c>
      <c r="O36" s="214">
        <f>SUM(O37:O39)</f>
        <v>3472.2999999999997</v>
      </c>
      <c r="P36" s="214">
        <f>SUM(P37:P39)</f>
        <v>3692.2999999999997</v>
      </c>
    </row>
    <row r="37" spans="1:16" ht="94.5" outlineLevel="6">
      <c r="A37" s="222" t="s">
        <v>336</v>
      </c>
      <c r="B37" s="216" t="s">
        <v>574</v>
      </c>
      <c r="C37" s="216" t="s">
        <v>335</v>
      </c>
      <c r="D37" s="216"/>
      <c r="E37" s="216"/>
      <c r="F37" s="216"/>
      <c r="G37" s="216"/>
      <c r="H37" s="214">
        <v>2602.7</v>
      </c>
      <c r="I37" s="214">
        <v>2602.7</v>
      </c>
      <c r="J37" s="214">
        <v>0</v>
      </c>
      <c r="K37" s="214">
        <v>2602.7</v>
      </c>
      <c r="L37" s="214">
        <v>0</v>
      </c>
      <c r="M37" s="214">
        <v>2602.7</v>
      </c>
      <c r="N37" s="214">
        <v>0</v>
      </c>
      <c r="O37" s="214">
        <v>2602.7</v>
      </c>
      <c r="P37" s="214">
        <v>2602.7</v>
      </c>
    </row>
    <row r="38" spans="1:16" ht="33.75" customHeight="1" outlineLevel="6">
      <c r="A38" s="222" t="s">
        <v>289</v>
      </c>
      <c r="B38" s="216" t="s">
        <v>574</v>
      </c>
      <c r="C38" s="216" t="s">
        <v>287</v>
      </c>
      <c r="D38" s="216"/>
      <c r="E38" s="216"/>
      <c r="F38" s="216"/>
      <c r="G38" s="216"/>
      <c r="H38" s="214">
        <v>951.6</v>
      </c>
      <c r="I38" s="214">
        <v>951.6</v>
      </c>
      <c r="J38" s="214">
        <v>0</v>
      </c>
      <c r="K38" s="214">
        <v>951.6</v>
      </c>
      <c r="L38" s="214">
        <v>0</v>
      </c>
      <c r="M38" s="214">
        <v>951.6</v>
      </c>
      <c r="N38" s="214">
        <v>0</v>
      </c>
      <c r="O38" s="214">
        <v>821.6</v>
      </c>
      <c r="P38" s="214">
        <v>1041.6</v>
      </c>
    </row>
    <row r="39" spans="1:16" ht="15.75" outlineLevel="6">
      <c r="A39" s="222" t="s">
        <v>334</v>
      </c>
      <c r="B39" s="216" t="s">
        <v>574</v>
      </c>
      <c r="C39" s="216" t="s">
        <v>332</v>
      </c>
      <c r="D39" s="216"/>
      <c r="E39" s="216"/>
      <c r="F39" s="216"/>
      <c r="G39" s="216"/>
      <c r="H39" s="214">
        <v>48</v>
      </c>
      <c r="I39" s="214">
        <v>48</v>
      </c>
      <c r="J39" s="214">
        <v>0</v>
      </c>
      <c r="K39" s="214">
        <v>48</v>
      </c>
      <c r="L39" s="214">
        <v>0</v>
      </c>
      <c r="M39" s="214">
        <v>48</v>
      </c>
      <c r="N39" s="214">
        <v>0</v>
      </c>
      <c r="O39" s="214">
        <v>48</v>
      </c>
      <c r="P39" s="214">
        <v>48</v>
      </c>
    </row>
    <row r="40" spans="1:16" ht="204.75" outlineLevel="5">
      <c r="A40" s="222" t="s">
        <v>573</v>
      </c>
      <c r="B40" s="216" t="s">
        <v>572</v>
      </c>
      <c r="C40" s="216" t="s">
        <v>213</v>
      </c>
      <c r="D40" s="216"/>
      <c r="E40" s="216"/>
      <c r="F40" s="216"/>
      <c r="G40" s="216"/>
      <c r="H40" s="214">
        <f>SUM(H41)</f>
        <v>609</v>
      </c>
      <c r="I40" s="214">
        <f>SUM(I41)</f>
        <v>609</v>
      </c>
      <c r="J40" s="214">
        <f>SUM(J41)</f>
        <v>0</v>
      </c>
      <c r="K40" s="214">
        <f>SUM(K41)</f>
        <v>609</v>
      </c>
      <c r="L40" s="214">
        <f>SUM(L41)</f>
        <v>0</v>
      </c>
      <c r="M40" s="214">
        <f>SUM(M41)</f>
        <v>609</v>
      </c>
      <c r="N40" s="214">
        <f>SUM(N41)</f>
        <v>0</v>
      </c>
      <c r="O40" s="214">
        <f>SUM(O41)</f>
        <v>609</v>
      </c>
      <c r="P40" s="214">
        <f>SUM(P41)</f>
        <v>609</v>
      </c>
    </row>
    <row r="41" spans="1:16" ht="94.5" outlineLevel="6">
      <c r="A41" s="222" t="s">
        <v>336</v>
      </c>
      <c r="B41" s="216" t="s">
        <v>572</v>
      </c>
      <c r="C41" s="216" t="s">
        <v>335</v>
      </c>
      <c r="D41" s="216"/>
      <c r="E41" s="216"/>
      <c r="F41" s="216"/>
      <c r="G41" s="216"/>
      <c r="H41" s="214">
        <v>609</v>
      </c>
      <c r="I41" s="214">
        <v>609</v>
      </c>
      <c r="J41" s="214">
        <v>0</v>
      </c>
      <c r="K41" s="214">
        <v>609</v>
      </c>
      <c r="L41" s="214">
        <v>0</v>
      </c>
      <c r="M41" s="214">
        <v>609</v>
      </c>
      <c r="N41" s="214">
        <v>0</v>
      </c>
      <c r="O41" s="214">
        <v>609</v>
      </c>
      <c r="P41" s="214">
        <v>609</v>
      </c>
    </row>
    <row r="42" spans="1:16" ht="220.5" customHeight="1" outlineLevel="5">
      <c r="A42" s="222" t="s">
        <v>571</v>
      </c>
      <c r="B42" s="216" t="s">
        <v>570</v>
      </c>
      <c r="C42" s="216" t="s">
        <v>213</v>
      </c>
      <c r="D42" s="216"/>
      <c r="E42" s="216"/>
      <c r="F42" s="216"/>
      <c r="G42" s="216"/>
      <c r="H42" s="214">
        <f>SUM(H43)</f>
        <v>359</v>
      </c>
      <c r="I42" s="214">
        <f>SUM(I43)</f>
        <v>359</v>
      </c>
      <c r="J42" s="214">
        <f>SUM(J43)</f>
        <v>0</v>
      </c>
      <c r="K42" s="214">
        <f>SUM(K43)</f>
        <v>359</v>
      </c>
      <c r="L42" s="214">
        <f>SUM(L43)</f>
        <v>0</v>
      </c>
      <c r="M42" s="214">
        <f>SUM(M43)</f>
        <v>359</v>
      </c>
      <c r="N42" s="214">
        <f>SUM(N43)</f>
        <v>0</v>
      </c>
      <c r="O42" s="214">
        <f>SUM(O43)</f>
        <v>359</v>
      </c>
      <c r="P42" s="214">
        <f>SUM(P43)</f>
        <v>359</v>
      </c>
    </row>
    <row r="43" spans="1:16" ht="94.5" outlineLevel="6">
      <c r="A43" s="222" t="s">
        <v>336</v>
      </c>
      <c r="B43" s="216" t="s">
        <v>570</v>
      </c>
      <c r="C43" s="216" t="s">
        <v>335</v>
      </c>
      <c r="D43" s="216"/>
      <c r="E43" s="216"/>
      <c r="F43" s="216"/>
      <c r="G43" s="216"/>
      <c r="H43" s="214">
        <v>359</v>
      </c>
      <c r="I43" s="214">
        <v>359</v>
      </c>
      <c r="J43" s="214">
        <v>0</v>
      </c>
      <c r="K43" s="214">
        <v>359</v>
      </c>
      <c r="L43" s="214">
        <v>0</v>
      </c>
      <c r="M43" s="214">
        <v>359</v>
      </c>
      <c r="N43" s="214">
        <v>0</v>
      </c>
      <c r="O43" s="214">
        <v>359</v>
      </c>
      <c r="P43" s="214">
        <v>359</v>
      </c>
    </row>
    <row r="44" spans="1:16" ht="110.25" outlineLevel="5">
      <c r="A44" s="222" t="s">
        <v>569</v>
      </c>
      <c r="B44" s="216" t="s">
        <v>568</v>
      </c>
      <c r="C44" s="216" t="s">
        <v>213</v>
      </c>
      <c r="D44" s="216"/>
      <c r="E44" s="216"/>
      <c r="F44" s="216"/>
      <c r="G44" s="216"/>
      <c r="H44" s="214">
        <f>SUM(H45)</f>
        <v>50</v>
      </c>
      <c r="I44" s="214">
        <f>SUM(I45)</f>
        <v>50</v>
      </c>
      <c r="J44" s="214">
        <f>SUM(J45)</f>
        <v>0</v>
      </c>
      <c r="K44" s="214">
        <f>SUM(K45)</f>
        <v>50</v>
      </c>
      <c r="L44" s="214">
        <f>SUM(L45)</f>
        <v>0</v>
      </c>
      <c r="M44" s="214">
        <f>SUM(M45)</f>
        <v>50</v>
      </c>
      <c r="N44" s="214">
        <f>SUM(N45)</f>
        <v>0</v>
      </c>
      <c r="O44" s="214">
        <f>SUM(O45)</f>
        <v>0</v>
      </c>
      <c r="P44" s="214">
        <f>SUM(P45)</f>
        <v>80</v>
      </c>
    </row>
    <row r="45" spans="1:16" ht="35.25" customHeight="1" outlineLevel="6">
      <c r="A45" s="222" t="s">
        <v>289</v>
      </c>
      <c r="B45" s="216" t="s">
        <v>568</v>
      </c>
      <c r="C45" s="216" t="s">
        <v>287</v>
      </c>
      <c r="D45" s="216"/>
      <c r="E45" s="216"/>
      <c r="F45" s="216"/>
      <c r="G45" s="216"/>
      <c r="H45" s="214">
        <v>50</v>
      </c>
      <c r="I45" s="214">
        <v>50</v>
      </c>
      <c r="J45" s="214">
        <v>0</v>
      </c>
      <c r="K45" s="214">
        <v>50</v>
      </c>
      <c r="L45" s="214">
        <v>0</v>
      </c>
      <c r="M45" s="214">
        <v>50</v>
      </c>
      <c r="N45" s="214">
        <v>0</v>
      </c>
      <c r="O45" s="214">
        <v>0</v>
      </c>
      <c r="P45" s="214">
        <v>80</v>
      </c>
    </row>
    <row r="46" spans="1:16" ht="81" customHeight="1" outlineLevel="1">
      <c r="A46" s="223" t="s">
        <v>567</v>
      </c>
      <c r="B46" s="220" t="s">
        <v>566</v>
      </c>
      <c r="C46" s="220" t="s">
        <v>213</v>
      </c>
      <c r="D46" s="220"/>
      <c r="E46" s="220"/>
      <c r="F46" s="220"/>
      <c r="G46" s="220"/>
      <c r="H46" s="218">
        <f>SUM(H47,H49,H52,H55,H58)</f>
        <v>928</v>
      </c>
      <c r="I46" s="218">
        <f>SUM(I47,I49,I52,I55,I58)</f>
        <v>928</v>
      </c>
      <c r="J46" s="218">
        <f>SUM(J47,J49,J52,J55,J58)</f>
        <v>0</v>
      </c>
      <c r="K46" s="218">
        <f>SUM(K47,K49,K52,K55,K58)</f>
        <v>928</v>
      </c>
      <c r="L46" s="218">
        <f>SUM(L47,L49,L52,L55,L58)</f>
        <v>0</v>
      </c>
      <c r="M46" s="218">
        <f>SUM(M47,M49,M52,M55,M58)</f>
        <v>928</v>
      </c>
      <c r="N46" s="218">
        <f>SUM(N47,N49,N52,N55,N58)</f>
        <v>0</v>
      </c>
      <c r="O46" s="218">
        <f>SUM(O47,O49,O52,O55,O58)</f>
        <v>835.6</v>
      </c>
      <c r="P46" s="218">
        <f>SUM(P47,P49,P52,P55,P58)</f>
        <v>835.6</v>
      </c>
    </row>
    <row r="47" spans="1:16" ht="112.5" customHeight="1" outlineLevel="5">
      <c r="A47" s="222" t="s">
        <v>565</v>
      </c>
      <c r="B47" s="216" t="s">
        <v>564</v>
      </c>
      <c r="C47" s="216" t="s">
        <v>213</v>
      </c>
      <c r="D47" s="216"/>
      <c r="E47" s="216"/>
      <c r="F47" s="216"/>
      <c r="G47" s="216"/>
      <c r="H47" s="214">
        <f>SUM(H48)</f>
        <v>402</v>
      </c>
      <c r="I47" s="214">
        <f>SUM(I48)</f>
        <v>402</v>
      </c>
      <c r="J47" s="214">
        <f>SUM(J48)</f>
        <v>0</v>
      </c>
      <c r="K47" s="214">
        <f>SUM(K48)</f>
        <v>402</v>
      </c>
      <c r="L47" s="214">
        <f>SUM(L48)</f>
        <v>0</v>
      </c>
      <c r="M47" s="214">
        <f>SUM(M48)</f>
        <v>402</v>
      </c>
      <c r="N47" s="214">
        <f>SUM(N48)</f>
        <v>0</v>
      </c>
      <c r="O47" s="214">
        <f>SUM(O48)</f>
        <v>402</v>
      </c>
      <c r="P47" s="214">
        <f>SUM(P48)</f>
        <v>402</v>
      </c>
    </row>
    <row r="48" spans="1:16" ht="31.5" customHeight="1" outlineLevel="6">
      <c r="A48" s="222" t="s">
        <v>289</v>
      </c>
      <c r="B48" s="216" t="s">
        <v>564</v>
      </c>
      <c r="C48" s="216" t="s">
        <v>287</v>
      </c>
      <c r="D48" s="216"/>
      <c r="E48" s="216"/>
      <c r="F48" s="216"/>
      <c r="G48" s="216"/>
      <c r="H48" s="214">
        <v>402</v>
      </c>
      <c r="I48" s="214">
        <v>402</v>
      </c>
      <c r="J48" s="214">
        <v>0</v>
      </c>
      <c r="K48" s="214">
        <v>402</v>
      </c>
      <c r="L48" s="214">
        <v>0</v>
      </c>
      <c r="M48" s="214">
        <v>402</v>
      </c>
      <c r="N48" s="214">
        <v>0</v>
      </c>
      <c r="O48" s="214">
        <v>402</v>
      </c>
      <c r="P48" s="214">
        <v>402</v>
      </c>
    </row>
    <row r="49" spans="1:16" ht="94.5" outlineLevel="5">
      <c r="A49" s="222" t="s">
        <v>563</v>
      </c>
      <c r="B49" s="216" t="s">
        <v>562</v>
      </c>
      <c r="C49" s="216" t="s">
        <v>213</v>
      </c>
      <c r="D49" s="216"/>
      <c r="E49" s="216"/>
      <c r="F49" s="216"/>
      <c r="G49" s="216"/>
      <c r="H49" s="214">
        <f>SUM(H50:H51)</f>
        <v>315.2</v>
      </c>
      <c r="I49" s="214">
        <f>SUM(I50:I51)</f>
        <v>315.2</v>
      </c>
      <c r="J49" s="214">
        <f>SUM(J50:J51)</f>
        <v>0</v>
      </c>
      <c r="K49" s="214">
        <f>SUM(K50:K51)</f>
        <v>315.2</v>
      </c>
      <c r="L49" s="214">
        <f>SUM(L50:L51)</f>
        <v>0</v>
      </c>
      <c r="M49" s="214">
        <f>SUM(M50:M51)</f>
        <v>315.2</v>
      </c>
      <c r="N49" s="214">
        <f>SUM(N50:N51)</f>
        <v>0</v>
      </c>
      <c r="O49" s="214">
        <f>SUM(O50:O51)</f>
        <v>315.2</v>
      </c>
      <c r="P49" s="214">
        <f>SUM(P50:P51)</f>
        <v>315.2</v>
      </c>
    </row>
    <row r="50" spans="1:16" ht="27" customHeight="1" outlineLevel="6">
      <c r="A50" s="222" t="s">
        <v>289</v>
      </c>
      <c r="B50" s="216" t="s">
        <v>562</v>
      </c>
      <c r="C50" s="216" t="s">
        <v>287</v>
      </c>
      <c r="D50" s="216"/>
      <c r="E50" s="216"/>
      <c r="F50" s="216"/>
      <c r="G50" s="216"/>
      <c r="H50" s="214">
        <v>267.2</v>
      </c>
      <c r="I50" s="214">
        <v>267.2</v>
      </c>
      <c r="J50" s="214">
        <v>0</v>
      </c>
      <c r="K50" s="214">
        <v>267.2</v>
      </c>
      <c r="L50" s="214">
        <v>0</v>
      </c>
      <c r="M50" s="214">
        <v>267.2</v>
      </c>
      <c r="N50" s="214">
        <v>0</v>
      </c>
      <c r="O50" s="214">
        <v>267.2</v>
      </c>
      <c r="P50" s="214">
        <v>267.2</v>
      </c>
    </row>
    <row r="51" spans="1:16" ht="63" outlineLevel="6">
      <c r="A51" s="222" t="s">
        <v>318</v>
      </c>
      <c r="B51" s="216" t="s">
        <v>562</v>
      </c>
      <c r="C51" s="216" t="s">
        <v>316</v>
      </c>
      <c r="D51" s="216"/>
      <c r="E51" s="216"/>
      <c r="F51" s="216"/>
      <c r="G51" s="216"/>
      <c r="H51" s="214">
        <v>48</v>
      </c>
      <c r="I51" s="214">
        <v>48</v>
      </c>
      <c r="J51" s="214">
        <v>0</v>
      </c>
      <c r="K51" s="214">
        <v>48</v>
      </c>
      <c r="L51" s="214">
        <v>0</v>
      </c>
      <c r="M51" s="214">
        <v>48</v>
      </c>
      <c r="N51" s="214">
        <v>0</v>
      </c>
      <c r="O51" s="214">
        <v>48</v>
      </c>
      <c r="P51" s="214">
        <v>48</v>
      </c>
    </row>
    <row r="52" spans="1:16" ht="110.25" outlineLevel="5">
      <c r="A52" s="222" t="s">
        <v>561</v>
      </c>
      <c r="B52" s="216" t="s">
        <v>560</v>
      </c>
      <c r="C52" s="216" t="s">
        <v>213</v>
      </c>
      <c r="D52" s="216"/>
      <c r="E52" s="216"/>
      <c r="F52" s="216"/>
      <c r="G52" s="216"/>
      <c r="H52" s="214">
        <f>SUM(H53:H54)</f>
        <v>110</v>
      </c>
      <c r="I52" s="214">
        <f>SUM(I53:I54)</f>
        <v>110</v>
      </c>
      <c r="J52" s="214">
        <f>SUM(J53:J54)</f>
        <v>0</v>
      </c>
      <c r="K52" s="214">
        <f>SUM(K53:K54)</f>
        <v>110</v>
      </c>
      <c r="L52" s="214">
        <f>SUM(L53:L54)</f>
        <v>0</v>
      </c>
      <c r="M52" s="214">
        <f>SUM(M53:M54)</f>
        <v>110</v>
      </c>
      <c r="N52" s="214">
        <f>SUM(N53:N54)</f>
        <v>0</v>
      </c>
      <c r="O52" s="214">
        <f>SUM(O53:O54)</f>
        <v>110</v>
      </c>
      <c r="P52" s="214">
        <f>SUM(P53:P54)</f>
        <v>110</v>
      </c>
    </row>
    <row r="53" spans="1:16" ht="34.5" customHeight="1" outlineLevel="6">
      <c r="A53" s="222" t="s">
        <v>289</v>
      </c>
      <c r="B53" s="216" t="s">
        <v>560</v>
      </c>
      <c r="C53" s="216" t="s">
        <v>287</v>
      </c>
      <c r="D53" s="216"/>
      <c r="E53" s="216"/>
      <c r="F53" s="216"/>
      <c r="G53" s="216"/>
      <c r="H53" s="214">
        <v>70</v>
      </c>
      <c r="I53" s="214">
        <v>70</v>
      </c>
      <c r="J53" s="214">
        <v>0</v>
      </c>
      <c r="K53" s="214">
        <v>70</v>
      </c>
      <c r="L53" s="214">
        <v>0</v>
      </c>
      <c r="M53" s="214">
        <v>70</v>
      </c>
      <c r="N53" s="214">
        <v>0</v>
      </c>
      <c r="O53" s="214">
        <v>70</v>
      </c>
      <c r="P53" s="214">
        <v>70</v>
      </c>
    </row>
    <row r="54" spans="1:16" ht="63" outlineLevel="6">
      <c r="A54" s="222" t="s">
        <v>318</v>
      </c>
      <c r="B54" s="216" t="s">
        <v>560</v>
      </c>
      <c r="C54" s="216" t="s">
        <v>316</v>
      </c>
      <c r="D54" s="216"/>
      <c r="E54" s="216"/>
      <c r="F54" s="216"/>
      <c r="G54" s="216"/>
      <c r="H54" s="214">
        <v>40</v>
      </c>
      <c r="I54" s="214">
        <v>40</v>
      </c>
      <c r="J54" s="214">
        <v>0</v>
      </c>
      <c r="K54" s="214">
        <v>40</v>
      </c>
      <c r="L54" s="214">
        <v>0</v>
      </c>
      <c r="M54" s="214">
        <v>40</v>
      </c>
      <c r="N54" s="214">
        <v>0</v>
      </c>
      <c r="O54" s="214">
        <v>40</v>
      </c>
      <c r="P54" s="214">
        <v>40</v>
      </c>
    </row>
    <row r="55" spans="1:16" ht="31.5" outlineLevel="6">
      <c r="A55" s="222" t="s">
        <v>439</v>
      </c>
      <c r="B55" s="216" t="s">
        <v>559</v>
      </c>
      <c r="C55" s="216" t="s">
        <v>213</v>
      </c>
      <c r="D55" s="216"/>
      <c r="E55" s="216"/>
      <c r="F55" s="216"/>
      <c r="G55" s="216"/>
      <c r="H55" s="214">
        <f>SUM(H56)</f>
        <v>92.4</v>
      </c>
      <c r="I55" s="214">
        <f>SUM(I56)</f>
        <v>92.4</v>
      </c>
      <c r="J55" s="214">
        <f>SUM(J56)</f>
        <v>0</v>
      </c>
      <c r="K55" s="214">
        <f>SUM(K56)</f>
        <v>92.4</v>
      </c>
      <c r="L55" s="214">
        <f>SUM(L56)</f>
        <v>0</v>
      </c>
      <c r="M55" s="214">
        <f>SUM(M56)</f>
        <v>92.4</v>
      </c>
      <c r="N55" s="214">
        <f>SUM(N56)</f>
        <v>0</v>
      </c>
      <c r="O55" s="214">
        <f>SUM(O56)</f>
        <v>0</v>
      </c>
      <c r="P55" s="214">
        <f>SUM(P56)</f>
        <v>0</v>
      </c>
    </row>
    <row r="56" spans="1:16" ht="134.25" customHeight="1" outlineLevel="5">
      <c r="A56" s="222" t="s">
        <v>558</v>
      </c>
      <c r="B56" s="216" t="s">
        <v>557</v>
      </c>
      <c r="C56" s="216" t="s">
        <v>213</v>
      </c>
      <c r="D56" s="216"/>
      <c r="E56" s="216"/>
      <c r="F56" s="216"/>
      <c r="G56" s="216"/>
      <c r="H56" s="214">
        <f>SUM(H57)</f>
        <v>92.4</v>
      </c>
      <c r="I56" s="214">
        <f>SUM(I57)</f>
        <v>92.4</v>
      </c>
      <c r="J56" s="214">
        <f>SUM(J57)</f>
        <v>0</v>
      </c>
      <c r="K56" s="214">
        <f>SUM(K57)</f>
        <v>92.4</v>
      </c>
      <c r="L56" s="214">
        <f>SUM(L57)</f>
        <v>0</v>
      </c>
      <c r="M56" s="214">
        <f>SUM(M57)</f>
        <v>92.4</v>
      </c>
      <c r="N56" s="214">
        <f>SUM(N57)</f>
        <v>0</v>
      </c>
      <c r="O56" s="214">
        <f>SUM(O57)</f>
        <v>0</v>
      </c>
      <c r="P56" s="214">
        <f>SUM(P57)</f>
        <v>0</v>
      </c>
    </row>
    <row r="57" spans="1:16" ht="32.25" customHeight="1" outlineLevel="6">
      <c r="A57" s="222" t="s">
        <v>289</v>
      </c>
      <c r="B57" s="216" t="s">
        <v>557</v>
      </c>
      <c r="C57" s="216" t="s">
        <v>287</v>
      </c>
      <c r="D57" s="216"/>
      <c r="E57" s="216"/>
      <c r="F57" s="216"/>
      <c r="G57" s="216"/>
      <c r="H57" s="214">
        <v>92.4</v>
      </c>
      <c r="I57" s="214">
        <v>92.4</v>
      </c>
      <c r="J57" s="214">
        <v>0</v>
      </c>
      <c r="K57" s="214">
        <v>92.4</v>
      </c>
      <c r="L57" s="214">
        <v>0</v>
      </c>
      <c r="M57" s="214">
        <v>92.4</v>
      </c>
      <c r="N57" s="214">
        <v>0</v>
      </c>
      <c r="O57" s="214">
        <v>0</v>
      </c>
      <c r="P57" s="214">
        <v>0</v>
      </c>
    </row>
    <row r="58" spans="1:16" ht="31.5" outlineLevel="2">
      <c r="A58" s="222" t="s">
        <v>439</v>
      </c>
      <c r="B58" s="216" t="s">
        <v>556</v>
      </c>
      <c r="C58" s="216" t="s">
        <v>213</v>
      </c>
      <c r="D58" s="216"/>
      <c r="E58" s="216"/>
      <c r="F58" s="216"/>
      <c r="G58" s="216"/>
      <c r="H58" s="214">
        <f>SUM(H59)</f>
        <v>8.4</v>
      </c>
      <c r="I58" s="214">
        <f>SUM(I59)</f>
        <v>8.4</v>
      </c>
      <c r="J58" s="214">
        <f>SUM(J59)</f>
        <v>0</v>
      </c>
      <c r="K58" s="214">
        <f>SUM(K59)</f>
        <v>8.4</v>
      </c>
      <c r="L58" s="214">
        <f>SUM(L59)</f>
        <v>0</v>
      </c>
      <c r="M58" s="214">
        <f>SUM(M59)</f>
        <v>8.4</v>
      </c>
      <c r="N58" s="214">
        <f>SUM(N59)</f>
        <v>0</v>
      </c>
      <c r="O58" s="214">
        <f>SUM(O59)</f>
        <v>8.4</v>
      </c>
      <c r="P58" s="214">
        <f>SUM(P59)</f>
        <v>8.4</v>
      </c>
    </row>
    <row r="59" spans="1:16" ht="203.25" customHeight="1" outlineLevel="4">
      <c r="A59" s="222" t="s">
        <v>555</v>
      </c>
      <c r="B59" s="216" t="s">
        <v>554</v>
      </c>
      <c r="C59" s="216" t="s">
        <v>213</v>
      </c>
      <c r="D59" s="216"/>
      <c r="E59" s="216"/>
      <c r="F59" s="216"/>
      <c r="G59" s="216"/>
      <c r="H59" s="214">
        <f>SUM(H60)</f>
        <v>8.4</v>
      </c>
      <c r="I59" s="214">
        <f>SUM(I60)</f>
        <v>8.4</v>
      </c>
      <c r="J59" s="214">
        <f>SUM(J60)</f>
        <v>0</v>
      </c>
      <c r="K59" s="214">
        <f>SUM(K60)</f>
        <v>8.4</v>
      </c>
      <c r="L59" s="214">
        <f>SUM(L60)</f>
        <v>0</v>
      </c>
      <c r="M59" s="214">
        <f>SUM(M60)</f>
        <v>8.4</v>
      </c>
      <c r="N59" s="214">
        <f>SUM(N60)</f>
        <v>0</v>
      </c>
      <c r="O59" s="214">
        <f>SUM(O60)</f>
        <v>8.4</v>
      </c>
      <c r="P59" s="214">
        <f>SUM(P60)</f>
        <v>8.4</v>
      </c>
    </row>
    <row r="60" spans="1:16" ht="30.75" customHeight="1" outlineLevel="6">
      <c r="A60" s="222" t="s">
        <v>289</v>
      </c>
      <c r="B60" s="216" t="s">
        <v>554</v>
      </c>
      <c r="C60" s="216" t="s">
        <v>287</v>
      </c>
      <c r="D60" s="216"/>
      <c r="E60" s="216"/>
      <c r="F60" s="216"/>
      <c r="G60" s="216"/>
      <c r="H60" s="214">
        <v>8.4</v>
      </c>
      <c r="I60" s="214">
        <v>8.4</v>
      </c>
      <c r="J60" s="214">
        <v>0</v>
      </c>
      <c r="K60" s="214">
        <v>8.4</v>
      </c>
      <c r="L60" s="214">
        <v>0</v>
      </c>
      <c r="M60" s="214">
        <v>8.4</v>
      </c>
      <c r="N60" s="214">
        <v>0</v>
      </c>
      <c r="O60" s="214">
        <v>8.4</v>
      </c>
      <c r="P60" s="214">
        <v>8.4</v>
      </c>
    </row>
    <row r="61" spans="1:16" ht="141.75" outlineLevel="1">
      <c r="A61" s="223" t="s">
        <v>553</v>
      </c>
      <c r="B61" s="220" t="s">
        <v>552</v>
      </c>
      <c r="C61" s="220" t="s">
        <v>213</v>
      </c>
      <c r="D61" s="220"/>
      <c r="E61" s="220"/>
      <c r="F61" s="220"/>
      <c r="G61" s="220"/>
      <c r="H61" s="218">
        <f>SUM(H62)</f>
        <v>1276.7</v>
      </c>
      <c r="I61" s="218">
        <f>SUM(I62)</f>
        <v>1276.7</v>
      </c>
      <c r="J61" s="218">
        <f>SUM(J62)</f>
        <v>0</v>
      </c>
      <c r="K61" s="218">
        <f>SUM(K62)</f>
        <v>1276.7</v>
      </c>
      <c r="L61" s="218">
        <f>SUM(L62)</f>
        <v>0</v>
      </c>
      <c r="M61" s="218">
        <f>SUM(M62)</f>
        <v>1276.7</v>
      </c>
      <c r="N61" s="218">
        <f>SUM(N62)</f>
        <v>0</v>
      </c>
      <c r="O61" s="218">
        <f>SUM(O62)</f>
        <v>671.7</v>
      </c>
      <c r="P61" s="218">
        <f>SUM(P62)</f>
        <v>95.1</v>
      </c>
    </row>
    <row r="62" spans="1:16" ht="171.75" customHeight="1" outlineLevel="5">
      <c r="A62" s="222" t="s">
        <v>551</v>
      </c>
      <c r="B62" s="216" t="s">
        <v>550</v>
      </c>
      <c r="C62" s="216" t="s">
        <v>213</v>
      </c>
      <c r="D62" s="216"/>
      <c r="E62" s="216"/>
      <c r="F62" s="216"/>
      <c r="G62" s="216"/>
      <c r="H62" s="214">
        <f>SUM(H63:H64)</f>
        <v>1276.7</v>
      </c>
      <c r="I62" s="214">
        <f>SUM(I63:I64)</f>
        <v>1276.7</v>
      </c>
      <c r="J62" s="214">
        <f>SUM(J63:J64)</f>
        <v>0</v>
      </c>
      <c r="K62" s="214">
        <f>SUM(K63:K64)</f>
        <v>1276.7</v>
      </c>
      <c r="L62" s="214">
        <f>SUM(L63:L64)</f>
        <v>0</v>
      </c>
      <c r="M62" s="214">
        <f>SUM(M63:M64)</f>
        <v>1276.7</v>
      </c>
      <c r="N62" s="214">
        <f>SUM(N63:N64)</f>
        <v>0</v>
      </c>
      <c r="O62" s="214">
        <f>SUM(O63:O64)</f>
        <v>671.7</v>
      </c>
      <c r="P62" s="214">
        <f>SUM(P63:P64)</f>
        <v>95.1</v>
      </c>
    </row>
    <row r="63" spans="1:16" ht="32.25" customHeight="1" outlineLevel="6">
      <c r="A63" s="222" t="s">
        <v>289</v>
      </c>
      <c r="B63" s="216" t="s">
        <v>550</v>
      </c>
      <c r="C63" s="216" t="s">
        <v>287</v>
      </c>
      <c r="D63" s="216"/>
      <c r="E63" s="216"/>
      <c r="F63" s="216"/>
      <c r="G63" s="216"/>
      <c r="H63" s="214">
        <v>1136.7</v>
      </c>
      <c r="I63" s="214">
        <v>1136.7</v>
      </c>
      <c r="J63" s="214">
        <v>0</v>
      </c>
      <c r="K63" s="214">
        <v>1136.7</v>
      </c>
      <c r="L63" s="214">
        <v>0</v>
      </c>
      <c r="M63" s="214">
        <v>1136.7</v>
      </c>
      <c r="N63" s="214">
        <v>0</v>
      </c>
      <c r="O63" s="214">
        <v>531.7</v>
      </c>
      <c r="P63" s="214">
        <v>95.1</v>
      </c>
    </row>
    <row r="64" spans="1:16" ht="63" outlineLevel="6">
      <c r="A64" s="222" t="s">
        <v>318</v>
      </c>
      <c r="B64" s="216" t="s">
        <v>550</v>
      </c>
      <c r="C64" s="216" t="s">
        <v>316</v>
      </c>
      <c r="D64" s="216"/>
      <c r="E64" s="216"/>
      <c r="F64" s="216"/>
      <c r="G64" s="216"/>
      <c r="H64" s="214">
        <v>140</v>
      </c>
      <c r="I64" s="214">
        <v>140</v>
      </c>
      <c r="J64" s="214">
        <v>0</v>
      </c>
      <c r="K64" s="214">
        <v>140</v>
      </c>
      <c r="L64" s="214">
        <v>0</v>
      </c>
      <c r="M64" s="214">
        <v>140</v>
      </c>
      <c r="N64" s="214">
        <v>0</v>
      </c>
      <c r="O64" s="214">
        <v>140</v>
      </c>
      <c r="P64" s="214">
        <v>0</v>
      </c>
    </row>
    <row r="65" spans="1:16" ht="111.75" customHeight="1" outlineLevel="1">
      <c r="A65" s="223" t="s">
        <v>549</v>
      </c>
      <c r="B65" s="220" t="s">
        <v>548</v>
      </c>
      <c r="C65" s="220" t="s">
        <v>213</v>
      </c>
      <c r="D65" s="220"/>
      <c r="E65" s="220"/>
      <c r="F65" s="220"/>
      <c r="G65" s="220"/>
      <c r="H65" s="218">
        <f>SUM(H66,H68,H70)</f>
        <v>176</v>
      </c>
      <c r="I65" s="218">
        <f>SUM(I66,I68,I70)</f>
        <v>176</v>
      </c>
      <c r="J65" s="218">
        <f>SUM(J66,J68,J70)</f>
        <v>0</v>
      </c>
      <c r="K65" s="218">
        <f>SUM(K66,K68,K70)</f>
        <v>176</v>
      </c>
      <c r="L65" s="218">
        <f>SUM(L66,L68,L70)</f>
        <v>0</v>
      </c>
      <c r="M65" s="218">
        <f>SUM(M66,M68,M70)</f>
        <v>176</v>
      </c>
      <c r="N65" s="218">
        <f>SUM(N66,N68,N70)</f>
        <v>0</v>
      </c>
      <c r="O65" s="218">
        <f>SUM(O66,O68,O70)</f>
        <v>126</v>
      </c>
      <c r="P65" s="218">
        <f>SUM(P66,P68,P70)</f>
        <v>176</v>
      </c>
    </row>
    <row r="66" spans="1:16" ht="157.5" outlineLevel="5">
      <c r="A66" s="222" t="s">
        <v>547</v>
      </c>
      <c r="B66" s="216" t="s">
        <v>546</v>
      </c>
      <c r="C66" s="216" t="s">
        <v>213</v>
      </c>
      <c r="D66" s="216"/>
      <c r="E66" s="216"/>
      <c r="F66" s="216"/>
      <c r="G66" s="216"/>
      <c r="H66" s="214">
        <f>SUM(H67)</f>
        <v>56</v>
      </c>
      <c r="I66" s="214">
        <f>SUM(I67)</f>
        <v>56</v>
      </c>
      <c r="J66" s="214">
        <f>SUM(J67)</f>
        <v>0</v>
      </c>
      <c r="K66" s="214">
        <f>SUM(K67)</f>
        <v>56</v>
      </c>
      <c r="L66" s="214">
        <f>SUM(L67)</f>
        <v>0</v>
      </c>
      <c r="M66" s="214">
        <f>SUM(M67)</f>
        <v>56</v>
      </c>
      <c r="N66" s="214">
        <f>SUM(N67)</f>
        <v>0</v>
      </c>
      <c r="O66" s="214">
        <f>SUM(O67)</f>
        <v>56</v>
      </c>
      <c r="P66" s="214">
        <f>SUM(P67)</f>
        <v>56</v>
      </c>
    </row>
    <row r="67" spans="1:16" ht="33" customHeight="1" outlineLevel="6">
      <c r="A67" s="222" t="s">
        <v>289</v>
      </c>
      <c r="B67" s="216" t="s">
        <v>546</v>
      </c>
      <c r="C67" s="216" t="s">
        <v>287</v>
      </c>
      <c r="D67" s="216"/>
      <c r="E67" s="216"/>
      <c r="F67" s="216"/>
      <c r="G67" s="216"/>
      <c r="H67" s="214">
        <v>56</v>
      </c>
      <c r="I67" s="214">
        <v>56</v>
      </c>
      <c r="J67" s="214">
        <v>0</v>
      </c>
      <c r="K67" s="214">
        <v>56</v>
      </c>
      <c r="L67" s="214">
        <v>0</v>
      </c>
      <c r="M67" s="214">
        <v>56</v>
      </c>
      <c r="N67" s="214">
        <v>0</v>
      </c>
      <c r="O67" s="214">
        <v>56</v>
      </c>
      <c r="P67" s="214">
        <v>56</v>
      </c>
    </row>
    <row r="68" spans="1:16" ht="157.5" outlineLevel="5">
      <c r="A68" s="222" t="s">
        <v>545</v>
      </c>
      <c r="B68" s="216" t="s">
        <v>544</v>
      </c>
      <c r="C68" s="216" t="s">
        <v>213</v>
      </c>
      <c r="D68" s="216"/>
      <c r="E68" s="216"/>
      <c r="F68" s="216"/>
      <c r="G68" s="216"/>
      <c r="H68" s="214">
        <f>SUM(H69)</f>
        <v>80</v>
      </c>
      <c r="I68" s="214">
        <f>SUM(I69)</f>
        <v>80</v>
      </c>
      <c r="J68" s="214">
        <f>SUM(J69)</f>
        <v>0</v>
      </c>
      <c r="K68" s="214">
        <f>SUM(K69)</f>
        <v>80</v>
      </c>
      <c r="L68" s="214">
        <f>SUM(L69)</f>
        <v>0</v>
      </c>
      <c r="M68" s="214">
        <f>SUM(M69)</f>
        <v>80</v>
      </c>
      <c r="N68" s="214">
        <f>SUM(N69)</f>
        <v>0</v>
      </c>
      <c r="O68" s="214">
        <f>SUM(O69)</f>
        <v>30</v>
      </c>
      <c r="P68" s="214">
        <f>SUM(P69)</f>
        <v>80</v>
      </c>
    </row>
    <row r="69" spans="1:16" ht="35.25" customHeight="1" outlineLevel="6">
      <c r="A69" s="222" t="s">
        <v>289</v>
      </c>
      <c r="B69" s="216" t="s">
        <v>544</v>
      </c>
      <c r="C69" s="216" t="s">
        <v>287</v>
      </c>
      <c r="D69" s="216"/>
      <c r="E69" s="216"/>
      <c r="F69" s="216"/>
      <c r="G69" s="216"/>
      <c r="H69" s="214">
        <v>80</v>
      </c>
      <c r="I69" s="214">
        <v>80</v>
      </c>
      <c r="J69" s="214">
        <v>0</v>
      </c>
      <c r="K69" s="214">
        <v>80</v>
      </c>
      <c r="L69" s="214">
        <v>0</v>
      </c>
      <c r="M69" s="214">
        <v>80</v>
      </c>
      <c r="N69" s="214">
        <v>0</v>
      </c>
      <c r="O69" s="214">
        <v>30</v>
      </c>
      <c r="P69" s="214">
        <v>80</v>
      </c>
    </row>
    <row r="70" spans="1:16" ht="127.5" customHeight="1" outlineLevel="5">
      <c r="A70" s="222" t="s">
        <v>543</v>
      </c>
      <c r="B70" s="216" t="s">
        <v>542</v>
      </c>
      <c r="C70" s="216" t="s">
        <v>213</v>
      </c>
      <c r="D70" s="216"/>
      <c r="E70" s="216"/>
      <c r="F70" s="216"/>
      <c r="G70" s="216"/>
      <c r="H70" s="214">
        <f>SUM(H71:H72)</f>
        <v>40</v>
      </c>
      <c r="I70" s="214">
        <f>SUM(I71:I72)</f>
        <v>40</v>
      </c>
      <c r="J70" s="214">
        <f>SUM(J71:J72)</f>
        <v>0</v>
      </c>
      <c r="K70" s="214">
        <f>SUM(K71:K72)</f>
        <v>40</v>
      </c>
      <c r="L70" s="214">
        <f>SUM(L71:L72)</f>
        <v>0</v>
      </c>
      <c r="M70" s="214">
        <f>SUM(M71:M72)</f>
        <v>40</v>
      </c>
      <c r="N70" s="214">
        <f>SUM(N71:N72)</f>
        <v>0</v>
      </c>
      <c r="O70" s="214">
        <f>SUM(O71:O72)</f>
        <v>40</v>
      </c>
      <c r="P70" s="214">
        <f>SUM(P71:P72)</f>
        <v>40</v>
      </c>
    </row>
    <row r="71" spans="1:16" ht="33" customHeight="1" outlineLevel="6">
      <c r="A71" s="222" t="s">
        <v>289</v>
      </c>
      <c r="B71" s="216" t="s">
        <v>542</v>
      </c>
      <c r="C71" s="216" t="s">
        <v>287</v>
      </c>
      <c r="D71" s="216"/>
      <c r="E71" s="216"/>
      <c r="F71" s="216"/>
      <c r="G71" s="216"/>
      <c r="H71" s="214">
        <v>20</v>
      </c>
      <c r="I71" s="214">
        <v>20</v>
      </c>
      <c r="J71" s="214">
        <v>0</v>
      </c>
      <c r="K71" s="214">
        <v>20</v>
      </c>
      <c r="L71" s="214">
        <v>0</v>
      </c>
      <c r="M71" s="214">
        <v>20</v>
      </c>
      <c r="N71" s="214">
        <v>0</v>
      </c>
      <c r="O71" s="214">
        <v>20</v>
      </c>
      <c r="P71" s="214">
        <v>20</v>
      </c>
    </row>
    <row r="72" spans="1:16" ht="63" outlineLevel="6">
      <c r="A72" s="222" t="s">
        <v>318</v>
      </c>
      <c r="B72" s="216" t="s">
        <v>542</v>
      </c>
      <c r="C72" s="216" t="s">
        <v>316</v>
      </c>
      <c r="D72" s="216"/>
      <c r="E72" s="216"/>
      <c r="F72" s="216"/>
      <c r="G72" s="216"/>
      <c r="H72" s="214">
        <v>20</v>
      </c>
      <c r="I72" s="214">
        <v>20</v>
      </c>
      <c r="J72" s="214">
        <v>0</v>
      </c>
      <c r="K72" s="214">
        <v>20</v>
      </c>
      <c r="L72" s="214">
        <v>0</v>
      </c>
      <c r="M72" s="214">
        <v>20</v>
      </c>
      <c r="N72" s="214">
        <v>0</v>
      </c>
      <c r="O72" s="214">
        <v>20</v>
      </c>
      <c r="P72" s="214">
        <v>20</v>
      </c>
    </row>
    <row r="73" spans="1:16" ht="110.25" outlineLevel="1">
      <c r="A73" s="223" t="s">
        <v>541</v>
      </c>
      <c r="B73" s="220" t="s">
        <v>540</v>
      </c>
      <c r="C73" s="220" t="s">
        <v>213</v>
      </c>
      <c r="D73" s="220"/>
      <c r="E73" s="220"/>
      <c r="F73" s="220"/>
      <c r="G73" s="220"/>
      <c r="H73" s="218">
        <f>SUM(H74,H77)</f>
        <v>180</v>
      </c>
      <c r="I73" s="218">
        <f>SUM(I74,I77)</f>
        <v>180</v>
      </c>
      <c r="J73" s="218">
        <f>SUM(J74,J77)</f>
        <v>0</v>
      </c>
      <c r="K73" s="218">
        <f>SUM(K74,K77)</f>
        <v>180</v>
      </c>
      <c r="L73" s="218">
        <f>SUM(L74,L77)</f>
        <v>0</v>
      </c>
      <c r="M73" s="218">
        <f>SUM(M74,M77)</f>
        <v>180</v>
      </c>
      <c r="N73" s="218">
        <f>SUM(N74,N77)</f>
        <v>0</v>
      </c>
      <c r="O73" s="218">
        <f>SUM(O74,O77)</f>
        <v>30</v>
      </c>
      <c r="P73" s="218">
        <f>SUM(P74,P77)</f>
        <v>180</v>
      </c>
    </row>
    <row r="74" spans="1:16" ht="161.25" customHeight="1" outlineLevel="5">
      <c r="A74" s="222" t="s">
        <v>539</v>
      </c>
      <c r="B74" s="216" t="s">
        <v>538</v>
      </c>
      <c r="C74" s="216" t="s">
        <v>213</v>
      </c>
      <c r="D74" s="216"/>
      <c r="E74" s="216"/>
      <c r="F74" s="216"/>
      <c r="G74" s="216"/>
      <c r="H74" s="214">
        <f>SUM(H75:H76)</f>
        <v>30</v>
      </c>
      <c r="I74" s="214">
        <f>SUM(I75:I76)</f>
        <v>30</v>
      </c>
      <c r="J74" s="214">
        <f>SUM(J75:J76)</f>
        <v>0</v>
      </c>
      <c r="K74" s="214">
        <f>SUM(K75:K76)</f>
        <v>30</v>
      </c>
      <c r="L74" s="214">
        <f>SUM(L75:L76)</f>
        <v>0</v>
      </c>
      <c r="M74" s="214">
        <f>SUM(M75:M76)</f>
        <v>30</v>
      </c>
      <c r="N74" s="214">
        <f>SUM(N75:N76)</f>
        <v>0</v>
      </c>
      <c r="O74" s="214">
        <f>SUM(O75:O76)</f>
        <v>30</v>
      </c>
      <c r="P74" s="214">
        <f>SUM(P75:P76)</f>
        <v>30</v>
      </c>
    </row>
    <row r="75" spans="1:16" ht="31.5" customHeight="1" outlineLevel="6">
      <c r="A75" s="222" t="s">
        <v>289</v>
      </c>
      <c r="B75" s="216" t="s">
        <v>538</v>
      </c>
      <c r="C75" s="216" t="s">
        <v>287</v>
      </c>
      <c r="D75" s="216"/>
      <c r="E75" s="216"/>
      <c r="F75" s="216"/>
      <c r="G75" s="216"/>
      <c r="H75" s="214">
        <v>26</v>
      </c>
      <c r="I75" s="214">
        <v>26</v>
      </c>
      <c r="J75" s="214">
        <v>0</v>
      </c>
      <c r="K75" s="214">
        <v>26</v>
      </c>
      <c r="L75" s="214">
        <v>0</v>
      </c>
      <c r="M75" s="214">
        <v>26</v>
      </c>
      <c r="N75" s="214">
        <v>0</v>
      </c>
      <c r="O75" s="214">
        <v>26</v>
      </c>
      <c r="P75" s="214">
        <v>26</v>
      </c>
    </row>
    <row r="76" spans="1:16" ht="63" outlineLevel="6">
      <c r="A76" s="222" t="s">
        <v>318</v>
      </c>
      <c r="B76" s="216" t="s">
        <v>538</v>
      </c>
      <c r="C76" s="216" t="s">
        <v>316</v>
      </c>
      <c r="D76" s="216"/>
      <c r="E76" s="216"/>
      <c r="F76" s="216"/>
      <c r="G76" s="216"/>
      <c r="H76" s="214">
        <v>4</v>
      </c>
      <c r="I76" s="214">
        <v>4</v>
      </c>
      <c r="J76" s="214">
        <v>0</v>
      </c>
      <c r="K76" s="214">
        <v>4</v>
      </c>
      <c r="L76" s="214">
        <v>0</v>
      </c>
      <c r="M76" s="214">
        <v>4</v>
      </c>
      <c r="N76" s="214">
        <v>0</v>
      </c>
      <c r="O76" s="214">
        <v>4</v>
      </c>
      <c r="P76" s="214">
        <v>4</v>
      </c>
    </row>
    <row r="77" spans="1:16" ht="124.5" customHeight="1" outlineLevel="5">
      <c r="A77" s="222" t="s">
        <v>537</v>
      </c>
      <c r="B77" s="216" t="s">
        <v>536</v>
      </c>
      <c r="C77" s="216" t="s">
        <v>213</v>
      </c>
      <c r="D77" s="216"/>
      <c r="E77" s="216"/>
      <c r="F77" s="216"/>
      <c r="G77" s="216"/>
      <c r="H77" s="214">
        <f>SUM(H78)</f>
        <v>150</v>
      </c>
      <c r="I77" s="214">
        <f>SUM(I78)</f>
        <v>150</v>
      </c>
      <c r="J77" s="214">
        <f>SUM(J78)</f>
        <v>0</v>
      </c>
      <c r="K77" s="214">
        <f>SUM(K78)</f>
        <v>150</v>
      </c>
      <c r="L77" s="214">
        <f>SUM(L78)</f>
        <v>0</v>
      </c>
      <c r="M77" s="214">
        <f>SUM(M78)</f>
        <v>150</v>
      </c>
      <c r="N77" s="214">
        <f>SUM(N78)</f>
        <v>0</v>
      </c>
      <c r="O77" s="214">
        <f>SUM(O78)</f>
        <v>0</v>
      </c>
      <c r="P77" s="214">
        <f>SUM(P78)</f>
        <v>150</v>
      </c>
    </row>
    <row r="78" spans="1:16" ht="32.25" customHeight="1" outlineLevel="6">
      <c r="A78" s="222" t="s">
        <v>289</v>
      </c>
      <c r="B78" s="216" t="s">
        <v>536</v>
      </c>
      <c r="C78" s="216" t="s">
        <v>287</v>
      </c>
      <c r="D78" s="216"/>
      <c r="E78" s="216"/>
      <c r="F78" s="216"/>
      <c r="G78" s="216"/>
      <c r="H78" s="214">
        <v>150</v>
      </c>
      <c r="I78" s="214">
        <v>150</v>
      </c>
      <c r="J78" s="214">
        <v>0</v>
      </c>
      <c r="K78" s="214">
        <v>150</v>
      </c>
      <c r="L78" s="214">
        <v>0</v>
      </c>
      <c r="M78" s="214">
        <v>150</v>
      </c>
      <c r="N78" s="214">
        <v>0</v>
      </c>
      <c r="O78" s="214">
        <v>0</v>
      </c>
      <c r="P78" s="214">
        <v>150</v>
      </c>
    </row>
    <row r="79" spans="1:16" ht="65.25" customHeight="1" outlineLevel="1">
      <c r="A79" s="223" t="s">
        <v>535</v>
      </c>
      <c r="B79" s="220" t="s">
        <v>534</v>
      </c>
      <c r="C79" s="220" t="s">
        <v>213</v>
      </c>
      <c r="D79" s="220"/>
      <c r="E79" s="220"/>
      <c r="F79" s="220"/>
      <c r="G79" s="220"/>
      <c r="H79" s="218">
        <f>SUM(H80,H82,H84,H86)</f>
        <v>75</v>
      </c>
      <c r="I79" s="218">
        <f>SUM(I80,I82,I84,I86)</f>
        <v>75</v>
      </c>
      <c r="J79" s="218">
        <f>SUM(J80,J82,J84,J86)</f>
        <v>0</v>
      </c>
      <c r="K79" s="218">
        <f>SUM(K80,K82,K84,K86)</f>
        <v>75</v>
      </c>
      <c r="L79" s="218">
        <f>SUM(L80,L82,L84,L86)</f>
        <v>0</v>
      </c>
      <c r="M79" s="218">
        <f>SUM(M80,M82,M84,M86)</f>
        <v>75</v>
      </c>
      <c r="N79" s="218">
        <f>SUM(N80,N82,N84,N86)</f>
        <v>0</v>
      </c>
      <c r="O79" s="218">
        <f>SUM(O80,O82,O84,O86)</f>
        <v>30</v>
      </c>
      <c r="P79" s="218">
        <f>SUM(P80,P82,P84,P86)</f>
        <v>75</v>
      </c>
    </row>
    <row r="80" spans="1:16" ht="94.5" outlineLevel="4">
      <c r="A80" s="222" t="s">
        <v>533</v>
      </c>
      <c r="B80" s="216" t="s">
        <v>532</v>
      </c>
      <c r="C80" s="216" t="s">
        <v>213</v>
      </c>
      <c r="D80" s="216"/>
      <c r="E80" s="216"/>
      <c r="F80" s="216"/>
      <c r="G80" s="216"/>
      <c r="H80" s="214">
        <f>SUM(H81)</f>
        <v>10</v>
      </c>
      <c r="I80" s="214">
        <f>SUM(I81)</f>
        <v>10</v>
      </c>
      <c r="J80" s="214">
        <f>SUM(J81)</f>
        <v>0</v>
      </c>
      <c r="K80" s="214">
        <f>SUM(K81)</f>
        <v>10</v>
      </c>
      <c r="L80" s="214">
        <f>SUM(L81)</f>
        <v>0</v>
      </c>
      <c r="M80" s="214">
        <f>SUM(M81)</f>
        <v>10</v>
      </c>
      <c r="N80" s="214">
        <f>SUM(N81)</f>
        <v>0</v>
      </c>
      <c r="O80" s="214">
        <f>SUM(O81)</f>
        <v>5</v>
      </c>
      <c r="P80" s="214">
        <f>SUM(P81)</f>
        <v>10</v>
      </c>
    </row>
    <row r="81" spans="1:16" ht="31.5" customHeight="1" outlineLevel="6">
      <c r="A81" s="222" t="s">
        <v>289</v>
      </c>
      <c r="B81" s="216" t="s">
        <v>532</v>
      </c>
      <c r="C81" s="216" t="s">
        <v>287</v>
      </c>
      <c r="D81" s="216"/>
      <c r="E81" s="216"/>
      <c r="F81" s="216"/>
      <c r="G81" s="216"/>
      <c r="H81" s="214">
        <v>10</v>
      </c>
      <c r="I81" s="214">
        <v>10</v>
      </c>
      <c r="J81" s="214">
        <v>0</v>
      </c>
      <c r="K81" s="214">
        <v>10</v>
      </c>
      <c r="L81" s="214">
        <v>0</v>
      </c>
      <c r="M81" s="214">
        <v>10</v>
      </c>
      <c r="N81" s="214">
        <v>0</v>
      </c>
      <c r="O81" s="214">
        <v>5</v>
      </c>
      <c r="P81" s="214">
        <v>10</v>
      </c>
    </row>
    <row r="82" spans="1:16" ht="110.25" outlineLevel="5">
      <c r="A82" s="222" t="s">
        <v>531</v>
      </c>
      <c r="B82" s="216" t="s">
        <v>530</v>
      </c>
      <c r="C82" s="216" t="s">
        <v>213</v>
      </c>
      <c r="D82" s="216"/>
      <c r="E82" s="216"/>
      <c r="F82" s="216"/>
      <c r="G82" s="216"/>
      <c r="H82" s="214">
        <f>SUM(H83)</f>
        <v>50</v>
      </c>
      <c r="I82" s="214">
        <f>SUM(I83)</f>
        <v>50</v>
      </c>
      <c r="J82" s="214">
        <f>SUM(J83)</f>
        <v>0</v>
      </c>
      <c r="K82" s="214">
        <f>SUM(K83)</f>
        <v>50</v>
      </c>
      <c r="L82" s="214">
        <f>SUM(L83)</f>
        <v>0</v>
      </c>
      <c r="M82" s="214">
        <f>SUM(M83)</f>
        <v>50</v>
      </c>
      <c r="N82" s="214">
        <f>SUM(N83)</f>
        <v>0</v>
      </c>
      <c r="O82" s="214">
        <f>SUM(O83)</f>
        <v>15</v>
      </c>
      <c r="P82" s="214">
        <f>SUM(P83)</f>
        <v>50</v>
      </c>
    </row>
    <row r="83" spans="1:16" ht="30" customHeight="1" outlineLevel="6">
      <c r="A83" s="222" t="s">
        <v>289</v>
      </c>
      <c r="B83" s="216" t="s">
        <v>530</v>
      </c>
      <c r="C83" s="216" t="s">
        <v>287</v>
      </c>
      <c r="D83" s="216"/>
      <c r="E83" s="216"/>
      <c r="F83" s="216"/>
      <c r="G83" s="216"/>
      <c r="H83" s="214">
        <v>50</v>
      </c>
      <c r="I83" s="214">
        <v>50</v>
      </c>
      <c r="J83" s="214">
        <v>0</v>
      </c>
      <c r="K83" s="214">
        <v>50</v>
      </c>
      <c r="L83" s="214">
        <v>0</v>
      </c>
      <c r="M83" s="214">
        <v>50</v>
      </c>
      <c r="N83" s="214">
        <v>0</v>
      </c>
      <c r="O83" s="214">
        <v>15</v>
      </c>
      <c r="P83" s="214">
        <v>50</v>
      </c>
    </row>
    <row r="84" spans="1:16" ht="94.5" outlineLevel="5">
      <c r="A84" s="222" t="s">
        <v>529</v>
      </c>
      <c r="B84" s="216" t="s">
        <v>528</v>
      </c>
      <c r="C84" s="216" t="s">
        <v>213</v>
      </c>
      <c r="D84" s="216"/>
      <c r="E84" s="216"/>
      <c r="F84" s="216"/>
      <c r="G84" s="216"/>
      <c r="H84" s="214">
        <f>SUM(H85)</f>
        <v>5</v>
      </c>
      <c r="I84" s="214">
        <f>SUM(I85)</f>
        <v>5</v>
      </c>
      <c r="J84" s="214">
        <f>SUM(J85)</f>
        <v>0</v>
      </c>
      <c r="K84" s="214">
        <f>SUM(K85)</f>
        <v>5</v>
      </c>
      <c r="L84" s="214">
        <f>SUM(L85)</f>
        <v>0</v>
      </c>
      <c r="M84" s="214">
        <f>SUM(M85)</f>
        <v>5</v>
      </c>
      <c r="N84" s="214">
        <f>SUM(N85)</f>
        <v>0</v>
      </c>
      <c r="O84" s="214">
        <f>SUM(O85)</f>
        <v>5</v>
      </c>
      <c r="P84" s="214">
        <f>SUM(P85)</f>
        <v>5</v>
      </c>
    </row>
    <row r="85" spans="1:16" ht="31.5" outlineLevel="6">
      <c r="A85" s="222" t="s">
        <v>366</v>
      </c>
      <c r="B85" s="216" t="s">
        <v>528</v>
      </c>
      <c r="C85" s="216" t="s">
        <v>364</v>
      </c>
      <c r="D85" s="216"/>
      <c r="E85" s="216"/>
      <c r="F85" s="216"/>
      <c r="G85" s="216"/>
      <c r="H85" s="214">
        <v>5</v>
      </c>
      <c r="I85" s="214">
        <v>5</v>
      </c>
      <c r="J85" s="214">
        <v>0</v>
      </c>
      <c r="K85" s="214">
        <v>5</v>
      </c>
      <c r="L85" s="214">
        <v>0</v>
      </c>
      <c r="M85" s="214">
        <v>5</v>
      </c>
      <c r="N85" s="214">
        <v>0</v>
      </c>
      <c r="O85" s="214">
        <v>5</v>
      </c>
      <c r="P85" s="214">
        <v>5</v>
      </c>
    </row>
    <row r="86" spans="1:16" ht="94.5" outlineLevel="5">
      <c r="A86" s="222" t="s">
        <v>527</v>
      </c>
      <c r="B86" s="216" t="s">
        <v>526</v>
      </c>
      <c r="C86" s="216" t="s">
        <v>213</v>
      </c>
      <c r="D86" s="216"/>
      <c r="E86" s="216"/>
      <c r="F86" s="216"/>
      <c r="G86" s="216"/>
      <c r="H86" s="214">
        <f>SUM(H87)</f>
        <v>10</v>
      </c>
      <c r="I86" s="214">
        <f>SUM(I87)</f>
        <v>10</v>
      </c>
      <c r="J86" s="214">
        <f>SUM(J87)</f>
        <v>0</v>
      </c>
      <c r="K86" s="214">
        <f>SUM(K87)</f>
        <v>10</v>
      </c>
      <c r="L86" s="214">
        <f>SUM(L87)</f>
        <v>0</v>
      </c>
      <c r="M86" s="214">
        <f>SUM(M87)</f>
        <v>10</v>
      </c>
      <c r="N86" s="214">
        <f>SUM(N87)</f>
        <v>0</v>
      </c>
      <c r="O86" s="214">
        <f>SUM(O87)</f>
        <v>5</v>
      </c>
      <c r="P86" s="214">
        <f>SUM(P87)</f>
        <v>10</v>
      </c>
    </row>
    <row r="87" spans="1:16" ht="31.5" outlineLevel="6">
      <c r="A87" s="222" t="s">
        <v>366</v>
      </c>
      <c r="B87" s="216" t="s">
        <v>526</v>
      </c>
      <c r="C87" s="216" t="s">
        <v>364</v>
      </c>
      <c r="D87" s="216"/>
      <c r="E87" s="216"/>
      <c r="F87" s="216"/>
      <c r="G87" s="216"/>
      <c r="H87" s="214">
        <v>10</v>
      </c>
      <c r="I87" s="214">
        <v>10</v>
      </c>
      <c r="J87" s="214">
        <v>0</v>
      </c>
      <c r="K87" s="214">
        <v>10</v>
      </c>
      <c r="L87" s="214">
        <v>0</v>
      </c>
      <c r="M87" s="214">
        <v>10</v>
      </c>
      <c r="N87" s="214">
        <v>0</v>
      </c>
      <c r="O87" s="214">
        <v>5</v>
      </c>
      <c r="P87" s="214">
        <v>10</v>
      </c>
    </row>
    <row r="88" spans="1:16" ht="126" outlineLevel="1">
      <c r="A88" s="223" t="s">
        <v>525</v>
      </c>
      <c r="B88" s="220" t="s">
        <v>524</v>
      </c>
      <c r="C88" s="220" t="s">
        <v>213</v>
      </c>
      <c r="D88" s="220"/>
      <c r="E88" s="220"/>
      <c r="F88" s="220"/>
      <c r="G88" s="220"/>
      <c r="H88" s="218">
        <f>SUM(H89,H91)</f>
        <v>5831</v>
      </c>
      <c r="I88" s="218">
        <f>SUM(I89,I91)</f>
        <v>5831</v>
      </c>
      <c r="J88" s="218">
        <f>SUM(J89,J91)</f>
        <v>0</v>
      </c>
      <c r="K88" s="218">
        <f>SUM(K89,K91)</f>
        <v>5831</v>
      </c>
      <c r="L88" s="218">
        <f>SUM(L89,L91)</f>
        <v>0</v>
      </c>
      <c r="M88" s="218">
        <f>SUM(M89,M91)</f>
        <v>5831</v>
      </c>
      <c r="N88" s="218">
        <f>SUM(N89,N91)</f>
        <v>0</v>
      </c>
      <c r="O88" s="218">
        <f>SUM(O89,O91)</f>
        <v>5831</v>
      </c>
      <c r="P88" s="218">
        <f>SUM(P89,P91)</f>
        <v>5901</v>
      </c>
    </row>
    <row r="89" spans="1:16" ht="157.5" outlineLevel="5">
      <c r="A89" s="222" t="s">
        <v>523</v>
      </c>
      <c r="B89" s="216" t="s">
        <v>522</v>
      </c>
      <c r="C89" s="216" t="s">
        <v>213</v>
      </c>
      <c r="D89" s="216"/>
      <c r="E89" s="216"/>
      <c r="F89" s="216"/>
      <c r="G89" s="216"/>
      <c r="H89" s="214">
        <f>SUM(H90)</f>
        <v>1512.8</v>
      </c>
      <c r="I89" s="214">
        <f>SUM(I90)</f>
        <v>1512.8</v>
      </c>
      <c r="J89" s="214">
        <f>SUM(J90)</f>
        <v>0</v>
      </c>
      <c r="K89" s="214">
        <f>SUM(K90)</f>
        <v>1512.8</v>
      </c>
      <c r="L89" s="214">
        <f>SUM(L90)</f>
        <v>0</v>
      </c>
      <c r="M89" s="214">
        <f>SUM(M90)</f>
        <v>1512.8</v>
      </c>
      <c r="N89" s="214">
        <f>SUM(N90)</f>
        <v>0</v>
      </c>
      <c r="O89" s="214">
        <f>SUM(O90)</f>
        <v>1512.8</v>
      </c>
      <c r="P89" s="214">
        <f>SUM(P90)</f>
        <v>1512.8</v>
      </c>
    </row>
    <row r="90" spans="1:16" ht="94.5" outlineLevel="6">
      <c r="A90" s="222" t="s">
        <v>336</v>
      </c>
      <c r="B90" s="216" t="s">
        <v>522</v>
      </c>
      <c r="C90" s="216" t="s">
        <v>335</v>
      </c>
      <c r="D90" s="216"/>
      <c r="E90" s="216"/>
      <c r="F90" s="216"/>
      <c r="G90" s="216"/>
      <c r="H90" s="214">
        <v>1512.8</v>
      </c>
      <c r="I90" s="214">
        <v>1512.8</v>
      </c>
      <c r="J90" s="214">
        <v>0</v>
      </c>
      <c r="K90" s="214">
        <v>1512.8</v>
      </c>
      <c r="L90" s="214">
        <v>0</v>
      </c>
      <c r="M90" s="214">
        <v>1512.8</v>
      </c>
      <c r="N90" s="214">
        <v>0</v>
      </c>
      <c r="O90" s="214">
        <v>1512.8</v>
      </c>
      <c r="P90" s="214">
        <v>1512.8</v>
      </c>
    </row>
    <row r="91" spans="1:16" ht="171.75" customHeight="1" outlineLevel="5">
      <c r="A91" s="222" t="s">
        <v>521</v>
      </c>
      <c r="B91" s="216" t="s">
        <v>520</v>
      </c>
      <c r="C91" s="216" t="s">
        <v>213</v>
      </c>
      <c r="D91" s="216"/>
      <c r="E91" s="216"/>
      <c r="F91" s="216"/>
      <c r="G91" s="216"/>
      <c r="H91" s="214">
        <f>SUM(H92:H94)</f>
        <v>4318.2</v>
      </c>
      <c r="I91" s="214">
        <f>SUM(I92:I94)</f>
        <v>4318.2</v>
      </c>
      <c r="J91" s="214">
        <f>SUM(J92:J94)</f>
        <v>0</v>
      </c>
      <c r="K91" s="214">
        <f>SUM(K92:K94)</f>
        <v>4318.2</v>
      </c>
      <c r="L91" s="214">
        <f>SUM(L92:L94)</f>
        <v>0</v>
      </c>
      <c r="M91" s="214">
        <f>SUM(M92:M94)</f>
        <v>4318.2</v>
      </c>
      <c r="N91" s="214">
        <f>SUM(N92:N94)</f>
        <v>0</v>
      </c>
      <c r="O91" s="214">
        <f>SUM(O92:O94)</f>
        <v>4318.2</v>
      </c>
      <c r="P91" s="214">
        <f>SUM(P92:P94)</f>
        <v>4388.2</v>
      </c>
    </row>
    <row r="92" spans="1:16" ht="94.5" outlineLevel="6">
      <c r="A92" s="222" t="s">
        <v>336</v>
      </c>
      <c r="B92" s="216" t="s">
        <v>520</v>
      </c>
      <c r="C92" s="216" t="s">
        <v>335</v>
      </c>
      <c r="D92" s="216"/>
      <c r="E92" s="216"/>
      <c r="F92" s="216"/>
      <c r="G92" s="216"/>
      <c r="H92" s="214">
        <v>3780.7</v>
      </c>
      <c r="I92" s="214">
        <v>3780.7</v>
      </c>
      <c r="J92" s="214">
        <v>0</v>
      </c>
      <c r="K92" s="214">
        <v>3780.7</v>
      </c>
      <c r="L92" s="214">
        <v>0</v>
      </c>
      <c r="M92" s="214">
        <v>3780.7</v>
      </c>
      <c r="N92" s="214">
        <v>0</v>
      </c>
      <c r="O92" s="214">
        <v>3780.7</v>
      </c>
      <c r="P92" s="214">
        <v>3780.7</v>
      </c>
    </row>
    <row r="93" spans="1:16" ht="33.75" customHeight="1" outlineLevel="6">
      <c r="A93" s="222" t="s">
        <v>289</v>
      </c>
      <c r="B93" s="216" t="s">
        <v>520</v>
      </c>
      <c r="C93" s="216" t="s">
        <v>287</v>
      </c>
      <c r="D93" s="216"/>
      <c r="E93" s="216"/>
      <c r="F93" s="216"/>
      <c r="G93" s="216"/>
      <c r="H93" s="214">
        <v>522.5</v>
      </c>
      <c r="I93" s="214">
        <v>522.5</v>
      </c>
      <c r="J93" s="214">
        <v>0</v>
      </c>
      <c r="K93" s="214">
        <v>522.5</v>
      </c>
      <c r="L93" s="214">
        <v>0</v>
      </c>
      <c r="M93" s="214">
        <v>522.5</v>
      </c>
      <c r="N93" s="214">
        <v>0</v>
      </c>
      <c r="O93" s="214">
        <v>522.5</v>
      </c>
      <c r="P93" s="214">
        <v>592.5</v>
      </c>
    </row>
    <row r="94" spans="1:16" ht="15.75" outlineLevel="6">
      <c r="A94" s="222" t="s">
        <v>334</v>
      </c>
      <c r="B94" s="216" t="s">
        <v>520</v>
      </c>
      <c r="C94" s="216" t="s">
        <v>332</v>
      </c>
      <c r="D94" s="216"/>
      <c r="E94" s="216"/>
      <c r="F94" s="216"/>
      <c r="G94" s="216"/>
      <c r="H94" s="214">
        <v>15</v>
      </c>
      <c r="I94" s="214">
        <v>15</v>
      </c>
      <c r="J94" s="214">
        <v>0</v>
      </c>
      <c r="K94" s="214">
        <v>15</v>
      </c>
      <c r="L94" s="214">
        <v>0</v>
      </c>
      <c r="M94" s="214">
        <v>15</v>
      </c>
      <c r="N94" s="214">
        <v>0</v>
      </c>
      <c r="O94" s="214">
        <v>15</v>
      </c>
      <c r="P94" s="214">
        <v>15</v>
      </c>
    </row>
    <row r="95" spans="1:16" ht="78.75" outlineLevel="1">
      <c r="A95" s="223" t="s">
        <v>519</v>
      </c>
      <c r="B95" s="220" t="s">
        <v>518</v>
      </c>
      <c r="C95" s="220" t="s">
        <v>213</v>
      </c>
      <c r="D95" s="220"/>
      <c r="E95" s="220"/>
      <c r="F95" s="220"/>
      <c r="G95" s="220"/>
      <c r="H95" s="218">
        <v>581</v>
      </c>
      <c r="I95" s="218">
        <v>581</v>
      </c>
      <c r="J95" s="218">
        <v>0</v>
      </c>
      <c r="K95" s="218">
        <v>581</v>
      </c>
      <c r="L95" s="218">
        <v>0</v>
      </c>
      <c r="M95" s="218">
        <v>581</v>
      </c>
      <c r="N95" s="218">
        <v>0</v>
      </c>
      <c r="O95" s="218">
        <v>420.9</v>
      </c>
      <c r="P95" s="218">
        <v>581</v>
      </c>
    </row>
    <row r="96" spans="1:16" ht="110.25" outlineLevel="5">
      <c r="A96" s="222" t="s">
        <v>517</v>
      </c>
      <c r="B96" s="216" t="s">
        <v>516</v>
      </c>
      <c r="C96" s="216" t="s">
        <v>213</v>
      </c>
      <c r="D96" s="216"/>
      <c r="E96" s="216"/>
      <c r="F96" s="216"/>
      <c r="G96" s="216"/>
      <c r="H96" s="214">
        <f>SUM(H97:H98)</f>
        <v>351</v>
      </c>
      <c r="I96" s="214">
        <f>SUM(I97:I98)</f>
        <v>351</v>
      </c>
      <c r="J96" s="214">
        <f>SUM(J97:J98)</f>
        <v>0</v>
      </c>
      <c r="K96" s="214">
        <f>SUM(K97:K98)</f>
        <v>351</v>
      </c>
      <c r="L96" s="214">
        <f>SUM(L97:L98)</f>
        <v>0</v>
      </c>
      <c r="M96" s="214">
        <f>SUM(M97:M98)</f>
        <v>351</v>
      </c>
      <c r="N96" s="214">
        <f>SUM(N97:N98)</f>
        <v>0</v>
      </c>
      <c r="O96" s="214">
        <f>SUM(O97:O98)</f>
        <v>300.9</v>
      </c>
      <c r="P96" s="214">
        <f>SUM(P97:P98)</f>
        <v>351</v>
      </c>
    </row>
    <row r="97" spans="1:16" ht="94.5" outlineLevel="6">
      <c r="A97" s="222" t="s">
        <v>336</v>
      </c>
      <c r="B97" s="216" t="s">
        <v>516</v>
      </c>
      <c r="C97" s="216" t="s">
        <v>335</v>
      </c>
      <c r="D97" s="216"/>
      <c r="E97" s="216"/>
      <c r="F97" s="216"/>
      <c r="G97" s="216"/>
      <c r="H97" s="214">
        <v>25.5</v>
      </c>
      <c r="I97" s="214">
        <v>25.5</v>
      </c>
      <c r="J97" s="214">
        <v>0</v>
      </c>
      <c r="K97" s="214">
        <v>25.5</v>
      </c>
      <c r="L97" s="214">
        <v>0</v>
      </c>
      <c r="M97" s="214">
        <v>25.5</v>
      </c>
      <c r="N97" s="214">
        <v>0</v>
      </c>
      <c r="O97" s="214">
        <v>25.5</v>
      </c>
      <c r="P97" s="214">
        <v>25.5</v>
      </c>
    </row>
    <row r="98" spans="1:16" ht="31.5" customHeight="1" outlineLevel="6">
      <c r="A98" s="222" t="s">
        <v>289</v>
      </c>
      <c r="B98" s="216" t="s">
        <v>516</v>
      </c>
      <c r="C98" s="216" t="s">
        <v>287</v>
      </c>
      <c r="D98" s="216"/>
      <c r="E98" s="216"/>
      <c r="F98" s="216"/>
      <c r="G98" s="216"/>
      <c r="H98" s="214">
        <v>325.5</v>
      </c>
      <c r="I98" s="214">
        <v>325.5</v>
      </c>
      <c r="J98" s="214">
        <v>0</v>
      </c>
      <c r="K98" s="214">
        <v>325.5</v>
      </c>
      <c r="L98" s="214">
        <v>0</v>
      </c>
      <c r="M98" s="214">
        <v>325.5</v>
      </c>
      <c r="N98" s="214">
        <v>0</v>
      </c>
      <c r="O98" s="214">
        <v>275.4</v>
      </c>
      <c r="P98" s="214">
        <v>325.5</v>
      </c>
    </row>
    <row r="99" spans="1:16" ht="110.25" outlineLevel="5">
      <c r="A99" s="222" t="s">
        <v>515</v>
      </c>
      <c r="B99" s="216" t="s">
        <v>514</v>
      </c>
      <c r="C99" s="216" t="s">
        <v>213</v>
      </c>
      <c r="D99" s="216"/>
      <c r="E99" s="216"/>
      <c r="F99" s="216"/>
      <c r="G99" s="216"/>
      <c r="H99" s="214">
        <f>SUM(H100)</f>
        <v>20</v>
      </c>
      <c r="I99" s="214">
        <f>SUM(I100)</f>
        <v>20</v>
      </c>
      <c r="J99" s="214">
        <f>SUM(J100)</f>
        <v>0</v>
      </c>
      <c r="K99" s="214">
        <f>SUM(K100)</f>
        <v>20</v>
      </c>
      <c r="L99" s="214">
        <f>SUM(L100)</f>
        <v>0</v>
      </c>
      <c r="M99" s="214">
        <f>SUM(M100)</f>
        <v>20</v>
      </c>
      <c r="N99" s="214">
        <f>SUM(N100)</f>
        <v>0</v>
      </c>
      <c r="O99" s="214">
        <f>SUM(O100)</f>
        <v>10</v>
      </c>
      <c r="P99" s="214">
        <f>SUM(P100)</f>
        <v>20</v>
      </c>
    </row>
    <row r="100" spans="1:16" ht="34.5" customHeight="1" outlineLevel="6">
      <c r="A100" s="222" t="s">
        <v>289</v>
      </c>
      <c r="B100" s="216" t="s">
        <v>514</v>
      </c>
      <c r="C100" s="216" t="s">
        <v>287</v>
      </c>
      <c r="D100" s="216"/>
      <c r="E100" s="216"/>
      <c r="F100" s="216"/>
      <c r="G100" s="216"/>
      <c r="H100" s="214">
        <v>20</v>
      </c>
      <c r="I100" s="214">
        <v>20</v>
      </c>
      <c r="J100" s="214">
        <v>0</v>
      </c>
      <c r="K100" s="214">
        <v>20</v>
      </c>
      <c r="L100" s="214">
        <v>0</v>
      </c>
      <c r="M100" s="214">
        <v>20</v>
      </c>
      <c r="N100" s="214">
        <v>0</v>
      </c>
      <c r="O100" s="214">
        <v>10</v>
      </c>
      <c r="P100" s="214">
        <v>20</v>
      </c>
    </row>
    <row r="101" spans="1:16" ht="110.25" outlineLevel="5">
      <c r="A101" s="222" t="s">
        <v>513</v>
      </c>
      <c r="B101" s="216" t="s">
        <v>512</v>
      </c>
      <c r="C101" s="216" t="s">
        <v>213</v>
      </c>
      <c r="D101" s="216"/>
      <c r="E101" s="216"/>
      <c r="F101" s="216"/>
      <c r="G101" s="216"/>
      <c r="H101" s="214">
        <f>SUM(H102)</f>
        <v>10</v>
      </c>
      <c r="I101" s="214">
        <f>SUM(I102)</f>
        <v>10</v>
      </c>
      <c r="J101" s="214">
        <f>SUM(J102)</f>
        <v>0</v>
      </c>
      <c r="K101" s="214">
        <f>SUM(K102)</f>
        <v>10</v>
      </c>
      <c r="L101" s="214">
        <f>SUM(L102)</f>
        <v>0</v>
      </c>
      <c r="M101" s="214">
        <f>SUM(M102)</f>
        <v>10</v>
      </c>
      <c r="N101" s="214">
        <f>SUM(N102)</f>
        <v>0</v>
      </c>
      <c r="O101" s="214">
        <f>SUM(O102)</f>
        <v>10</v>
      </c>
      <c r="P101" s="214">
        <f>SUM(P102)</f>
        <v>10</v>
      </c>
    </row>
    <row r="102" spans="1:16" ht="27.75" customHeight="1" outlineLevel="6">
      <c r="A102" s="222" t="s">
        <v>289</v>
      </c>
      <c r="B102" s="216" t="s">
        <v>512</v>
      </c>
      <c r="C102" s="216" t="s">
        <v>287</v>
      </c>
      <c r="D102" s="216"/>
      <c r="E102" s="216"/>
      <c r="F102" s="216"/>
      <c r="G102" s="216"/>
      <c r="H102" s="214">
        <v>10</v>
      </c>
      <c r="I102" s="214">
        <v>10</v>
      </c>
      <c r="J102" s="214">
        <v>0</v>
      </c>
      <c r="K102" s="214">
        <v>10</v>
      </c>
      <c r="L102" s="214">
        <v>0</v>
      </c>
      <c r="M102" s="214">
        <v>10</v>
      </c>
      <c r="N102" s="214">
        <v>0</v>
      </c>
      <c r="O102" s="214">
        <v>10</v>
      </c>
      <c r="P102" s="214">
        <v>10</v>
      </c>
    </row>
    <row r="103" spans="1:16" ht="94.5" outlineLevel="5">
      <c r="A103" s="222" t="s">
        <v>511</v>
      </c>
      <c r="B103" s="216" t="s">
        <v>510</v>
      </c>
      <c r="C103" s="216" t="s">
        <v>213</v>
      </c>
      <c r="D103" s="216"/>
      <c r="E103" s="216"/>
      <c r="F103" s="216"/>
      <c r="G103" s="216"/>
      <c r="H103" s="214">
        <f>SUM(H104:H105)</f>
        <v>200</v>
      </c>
      <c r="I103" s="214">
        <f>SUM(I104:I105)</f>
        <v>200</v>
      </c>
      <c r="J103" s="214">
        <f>SUM(J104:J105)</f>
        <v>0</v>
      </c>
      <c r="K103" s="214">
        <f>SUM(K104:K105)</f>
        <v>200</v>
      </c>
      <c r="L103" s="214">
        <f>SUM(L104:L105)</f>
        <v>0</v>
      </c>
      <c r="M103" s="214">
        <f>SUM(M104:M105)</f>
        <v>200</v>
      </c>
      <c r="N103" s="214">
        <f>SUM(N104:N105)</f>
        <v>0</v>
      </c>
      <c r="O103" s="214">
        <f>SUM(O104:O105)</f>
        <v>100</v>
      </c>
      <c r="P103" s="214">
        <f>SUM(P104:P105)</f>
        <v>200</v>
      </c>
    </row>
    <row r="104" spans="1:16" ht="28.5" customHeight="1" outlineLevel="6">
      <c r="A104" s="222" t="s">
        <v>289</v>
      </c>
      <c r="B104" s="216" t="s">
        <v>510</v>
      </c>
      <c r="C104" s="216" t="s">
        <v>287</v>
      </c>
      <c r="D104" s="216"/>
      <c r="E104" s="216"/>
      <c r="F104" s="216"/>
      <c r="G104" s="216"/>
      <c r="H104" s="214">
        <v>160</v>
      </c>
      <c r="I104" s="214">
        <v>160</v>
      </c>
      <c r="J104" s="214">
        <v>0</v>
      </c>
      <c r="K104" s="214">
        <v>160</v>
      </c>
      <c r="L104" s="214">
        <v>0</v>
      </c>
      <c r="M104" s="214">
        <v>160</v>
      </c>
      <c r="N104" s="214">
        <v>0</v>
      </c>
      <c r="O104" s="214">
        <v>80</v>
      </c>
      <c r="P104" s="214">
        <v>160</v>
      </c>
    </row>
    <row r="105" spans="1:16" ht="63" outlineLevel="6">
      <c r="A105" s="222" t="s">
        <v>318</v>
      </c>
      <c r="B105" s="216" t="s">
        <v>510</v>
      </c>
      <c r="C105" s="216" t="s">
        <v>316</v>
      </c>
      <c r="D105" s="216"/>
      <c r="E105" s="216"/>
      <c r="F105" s="216"/>
      <c r="G105" s="216"/>
      <c r="H105" s="214">
        <v>40</v>
      </c>
      <c r="I105" s="214">
        <v>40</v>
      </c>
      <c r="J105" s="214">
        <v>0</v>
      </c>
      <c r="K105" s="214">
        <v>40</v>
      </c>
      <c r="L105" s="214">
        <v>0</v>
      </c>
      <c r="M105" s="214">
        <v>40</v>
      </c>
      <c r="N105" s="214">
        <v>0</v>
      </c>
      <c r="O105" s="214">
        <v>20</v>
      </c>
      <c r="P105" s="214">
        <v>40</v>
      </c>
    </row>
    <row r="106" spans="1:16" ht="128.25" customHeight="1" outlineLevel="1">
      <c r="A106" s="223" t="s">
        <v>509</v>
      </c>
      <c r="B106" s="220" t="s">
        <v>508</v>
      </c>
      <c r="C106" s="220" t="s">
        <v>213</v>
      </c>
      <c r="D106" s="220"/>
      <c r="E106" s="220"/>
      <c r="F106" s="220"/>
      <c r="G106" s="220"/>
      <c r="H106" s="218">
        <f>SUM(H107,H109)</f>
        <v>1470</v>
      </c>
      <c r="I106" s="218">
        <f>SUM(I107,I109)</f>
        <v>1470</v>
      </c>
      <c r="J106" s="218">
        <f>SUM(J107,J109)</f>
        <v>0</v>
      </c>
      <c r="K106" s="218">
        <f>SUM(K107,K109)</f>
        <v>1470</v>
      </c>
      <c r="L106" s="218">
        <f>SUM(L107,L109)</f>
        <v>0</v>
      </c>
      <c r="M106" s="218">
        <f>SUM(M107,M109)</f>
        <v>1470</v>
      </c>
      <c r="N106" s="218">
        <f>SUM(N107,N109)</f>
        <v>0</v>
      </c>
      <c r="O106" s="218">
        <f>SUM(O107,O109)</f>
        <v>780.5</v>
      </c>
      <c r="P106" s="218">
        <f>SUM(P107,P109)</f>
        <v>10</v>
      </c>
    </row>
    <row r="107" spans="1:16" ht="156.75" customHeight="1" outlineLevel="5">
      <c r="A107" s="222" t="s">
        <v>507</v>
      </c>
      <c r="B107" s="216" t="s">
        <v>506</v>
      </c>
      <c r="C107" s="216" t="s">
        <v>213</v>
      </c>
      <c r="D107" s="216"/>
      <c r="E107" s="216"/>
      <c r="F107" s="216"/>
      <c r="G107" s="216"/>
      <c r="H107" s="214">
        <f>SUM(H108)</f>
        <v>10</v>
      </c>
      <c r="I107" s="214">
        <f>SUM(I108)</f>
        <v>10</v>
      </c>
      <c r="J107" s="214">
        <f>SUM(J108)</f>
        <v>0</v>
      </c>
      <c r="K107" s="214">
        <f>SUM(K108)</f>
        <v>10</v>
      </c>
      <c r="L107" s="214">
        <f>SUM(L108)</f>
        <v>0</v>
      </c>
      <c r="M107" s="214">
        <f>SUM(M108)</f>
        <v>10</v>
      </c>
      <c r="N107" s="214">
        <f>SUM(N108)</f>
        <v>0</v>
      </c>
      <c r="O107" s="214">
        <f>SUM(O108)</f>
        <v>4</v>
      </c>
      <c r="P107" s="214">
        <f>SUM(P108)</f>
        <v>10</v>
      </c>
    </row>
    <row r="108" spans="1:16" ht="31.5" customHeight="1" outlineLevel="6">
      <c r="A108" s="222" t="s">
        <v>289</v>
      </c>
      <c r="B108" s="216" t="s">
        <v>506</v>
      </c>
      <c r="C108" s="216" t="s">
        <v>287</v>
      </c>
      <c r="D108" s="216"/>
      <c r="E108" s="216"/>
      <c r="F108" s="216"/>
      <c r="G108" s="216"/>
      <c r="H108" s="214">
        <v>10</v>
      </c>
      <c r="I108" s="214">
        <v>10</v>
      </c>
      <c r="J108" s="214">
        <v>0</v>
      </c>
      <c r="K108" s="214">
        <v>10</v>
      </c>
      <c r="L108" s="214">
        <v>0</v>
      </c>
      <c r="M108" s="214">
        <v>10</v>
      </c>
      <c r="N108" s="214">
        <v>0</v>
      </c>
      <c r="O108" s="214">
        <v>4</v>
      </c>
      <c r="P108" s="214">
        <v>10</v>
      </c>
    </row>
    <row r="109" spans="1:16" ht="141.75" outlineLevel="5">
      <c r="A109" s="222" t="s">
        <v>505</v>
      </c>
      <c r="B109" s="216" t="s">
        <v>504</v>
      </c>
      <c r="C109" s="216" t="s">
        <v>213</v>
      </c>
      <c r="D109" s="216"/>
      <c r="E109" s="216"/>
      <c r="F109" s="216"/>
      <c r="G109" s="216"/>
      <c r="H109" s="214">
        <f>SUM(H110:H111)</f>
        <v>1460</v>
      </c>
      <c r="I109" s="214">
        <f>SUM(I110:I111)</f>
        <v>1460</v>
      </c>
      <c r="J109" s="214">
        <f>SUM(J110:J111)</f>
        <v>0</v>
      </c>
      <c r="K109" s="214">
        <f>SUM(K110:K111)</f>
        <v>1460</v>
      </c>
      <c r="L109" s="214">
        <f>SUM(L110:L111)</f>
        <v>0</v>
      </c>
      <c r="M109" s="214">
        <f>SUM(M110:M111)</f>
        <v>1460</v>
      </c>
      <c r="N109" s="214">
        <f>SUM(N110:N111)</f>
        <v>0</v>
      </c>
      <c r="O109" s="214">
        <f>SUM(O110:O111)</f>
        <v>776.5</v>
      </c>
      <c r="P109" s="214">
        <f>SUM(P110:P111)</f>
        <v>0</v>
      </c>
    </row>
    <row r="110" spans="1:16" ht="32.25" customHeight="1" outlineLevel="6">
      <c r="A110" s="222" t="s">
        <v>289</v>
      </c>
      <c r="B110" s="216" t="s">
        <v>504</v>
      </c>
      <c r="C110" s="216" t="s">
        <v>287</v>
      </c>
      <c r="D110" s="216"/>
      <c r="E110" s="216"/>
      <c r="F110" s="216"/>
      <c r="G110" s="216"/>
      <c r="H110" s="214">
        <v>760</v>
      </c>
      <c r="I110" s="214">
        <v>760</v>
      </c>
      <c r="J110" s="214">
        <v>0</v>
      </c>
      <c r="K110" s="214">
        <v>760</v>
      </c>
      <c r="L110" s="214">
        <v>0</v>
      </c>
      <c r="M110" s="214">
        <v>760</v>
      </c>
      <c r="N110" s="214">
        <v>0</v>
      </c>
      <c r="O110" s="214">
        <v>426.5</v>
      </c>
      <c r="P110" s="214">
        <v>0</v>
      </c>
    </row>
    <row r="111" spans="1:16" ht="63" outlineLevel="6">
      <c r="A111" s="222" t="s">
        <v>318</v>
      </c>
      <c r="B111" s="216" t="s">
        <v>504</v>
      </c>
      <c r="C111" s="216" t="s">
        <v>316</v>
      </c>
      <c r="D111" s="216"/>
      <c r="E111" s="216"/>
      <c r="F111" s="216"/>
      <c r="G111" s="216"/>
      <c r="H111" s="214">
        <v>700</v>
      </c>
      <c r="I111" s="214">
        <v>700</v>
      </c>
      <c r="J111" s="214">
        <v>0</v>
      </c>
      <c r="K111" s="214">
        <v>700</v>
      </c>
      <c r="L111" s="214">
        <v>0</v>
      </c>
      <c r="M111" s="214">
        <v>700</v>
      </c>
      <c r="N111" s="214">
        <v>0</v>
      </c>
      <c r="O111" s="214">
        <v>350</v>
      </c>
      <c r="P111" s="214">
        <v>0</v>
      </c>
    </row>
    <row r="112" spans="1:16" ht="110.25" outlineLevel="1">
      <c r="A112" s="223" t="s">
        <v>503</v>
      </c>
      <c r="B112" s="220" t="s">
        <v>502</v>
      </c>
      <c r="C112" s="220" t="s">
        <v>213</v>
      </c>
      <c r="D112" s="220"/>
      <c r="E112" s="220"/>
      <c r="F112" s="220"/>
      <c r="G112" s="220"/>
      <c r="H112" s="218">
        <f>SUM(H113,H115)</f>
        <v>25</v>
      </c>
      <c r="I112" s="218">
        <f>SUM(I113,I115)</f>
        <v>25</v>
      </c>
      <c r="J112" s="218">
        <f>SUM(J113,J115)</f>
        <v>0</v>
      </c>
      <c r="K112" s="218">
        <f>SUM(K113,K115)</f>
        <v>25</v>
      </c>
      <c r="L112" s="218">
        <f>SUM(L113,L115)</f>
        <v>0</v>
      </c>
      <c r="M112" s="218">
        <f>SUM(M113,M115)</f>
        <v>25</v>
      </c>
      <c r="N112" s="218">
        <f>SUM(N113,N115)</f>
        <v>0</v>
      </c>
      <c r="O112" s="218">
        <f>SUM(O113,O115)</f>
        <v>15</v>
      </c>
      <c r="P112" s="218">
        <f>SUM(P113,P115)</f>
        <v>25</v>
      </c>
    </row>
    <row r="113" spans="1:16" ht="140.25" customHeight="1" outlineLevel="5">
      <c r="A113" s="222" t="s">
        <v>501</v>
      </c>
      <c r="B113" s="216" t="s">
        <v>500</v>
      </c>
      <c r="C113" s="216" t="s">
        <v>213</v>
      </c>
      <c r="D113" s="216"/>
      <c r="E113" s="216"/>
      <c r="F113" s="216"/>
      <c r="G113" s="216"/>
      <c r="H113" s="214">
        <f>SUM(H114)</f>
        <v>15</v>
      </c>
      <c r="I113" s="214">
        <f>SUM(I114)</f>
        <v>15</v>
      </c>
      <c r="J113" s="214">
        <f>SUM(J114)</f>
        <v>0</v>
      </c>
      <c r="K113" s="214">
        <f>SUM(K114)</f>
        <v>15</v>
      </c>
      <c r="L113" s="214">
        <f>SUM(L114)</f>
        <v>0</v>
      </c>
      <c r="M113" s="214">
        <f>SUM(M114)</f>
        <v>15</v>
      </c>
      <c r="N113" s="214">
        <f>SUM(N114)</f>
        <v>0</v>
      </c>
      <c r="O113" s="214">
        <f>SUM(O114)</f>
        <v>15</v>
      </c>
      <c r="P113" s="214">
        <f>SUM(P114)</f>
        <v>15</v>
      </c>
    </row>
    <row r="114" spans="1:16" ht="30" customHeight="1" outlineLevel="6">
      <c r="A114" s="222" t="s">
        <v>289</v>
      </c>
      <c r="B114" s="216" t="s">
        <v>500</v>
      </c>
      <c r="C114" s="216" t="s">
        <v>287</v>
      </c>
      <c r="D114" s="216"/>
      <c r="E114" s="216"/>
      <c r="F114" s="216"/>
      <c r="G114" s="216"/>
      <c r="H114" s="214">
        <v>15</v>
      </c>
      <c r="I114" s="214">
        <v>15</v>
      </c>
      <c r="J114" s="214">
        <v>0</v>
      </c>
      <c r="K114" s="214">
        <v>15</v>
      </c>
      <c r="L114" s="214">
        <v>0</v>
      </c>
      <c r="M114" s="214">
        <v>15</v>
      </c>
      <c r="N114" s="214">
        <v>0</v>
      </c>
      <c r="O114" s="214">
        <v>15</v>
      </c>
      <c r="P114" s="214">
        <v>15</v>
      </c>
    </row>
    <row r="115" spans="1:16" ht="157.5" outlineLevel="4">
      <c r="A115" s="222" t="s">
        <v>499</v>
      </c>
      <c r="B115" s="216" t="s">
        <v>498</v>
      </c>
      <c r="C115" s="216" t="s">
        <v>213</v>
      </c>
      <c r="D115" s="216"/>
      <c r="E115" s="216"/>
      <c r="F115" s="216"/>
      <c r="G115" s="216"/>
      <c r="H115" s="214">
        <f>SUM(H116)</f>
        <v>10</v>
      </c>
      <c r="I115" s="214">
        <f>SUM(I116)</f>
        <v>10</v>
      </c>
      <c r="J115" s="214">
        <f>SUM(J116)</f>
        <v>0</v>
      </c>
      <c r="K115" s="214">
        <f>SUM(K116)</f>
        <v>10</v>
      </c>
      <c r="L115" s="214">
        <f>SUM(L116)</f>
        <v>0</v>
      </c>
      <c r="M115" s="214">
        <f>SUM(M116)</f>
        <v>10</v>
      </c>
      <c r="N115" s="214">
        <f>SUM(N116)</f>
        <v>0</v>
      </c>
      <c r="O115" s="214">
        <f>SUM(O116)</f>
        <v>0</v>
      </c>
      <c r="P115" s="214">
        <f>SUM(P116)</f>
        <v>10</v>
      </c>
    </row>
    <row r="116" spans="1:16" ht="31.5" customHeight="1" outlineLevel="6">
      <c r="A116" s="222" t="s">
        <v>289</v>
      </c>
      <c r="B116" s="216" t="s">
        <v>498</v>
      </c>
      <c r="C116" s="216" t="s">
        <v>287</v>
      </c>
      <c r="D116" s="216"/>
      <c r="E116" s="216"/>
      <c r="F116" s="216"/>
      <c r="G116" s="216"/>
      <c r="H116" s="214">
        <v>10</v>
      </c>
      <c r="I116" s="214">
        <v>10</v>
      </c>
      <c r="J116" s="214">
        <v>0</v>
      </c>
      <c r="K116" s="214">
        <v>10</v>
      </c>
      <c r="L116" s="214">
        <v>0</v>
      </c>
      <c r="M116" s="214">
        <v>10</v>
      </c>
      <c r="N116" s="214">
        <v>0</v>
      </c>
      <c r="O116" s="214">
        <v>0</v>
      </c>
      <c r="P116" s="214">
        <v>10</v>
      </c>
    </row>
    <row r="117" spans="1:16" ht="109.5" customHeight="1">
      <c r="A117" s="223" t="s">
        <v>497</v>
      </c>
      <c r="B117" s="220" t="s">
        <v>496</v>
      </c>
      <c r="C117" s="220" t="s">
        <v>213</v>
      </c>
      <c r="D117" s="220"/>
      <c r="E117" s="220"/>
      <c r="F117" s="220"/>
      <c r="G117" s="220"/>
      <c r="H117" s="218">
        <f>SUM(H118,H121,H124)</f>
        <v>655.1</v>
      </c>
      <c r="I117" s="218">
        <f>SUM(I118,I121,I124)</f>
        <v>505.1</v>
      </c>
      <c r="J117" s="218">
        <f>SUM(J118,J121,J124)</f>
        <v>0</v>
      </c>
      <c r="K117" s="218">
        <f>SUM(K118,K121,K124)</f>
        <v>505.1</v>
      </c>
      <c r="L117" s="218">
        <f>SUM(L118,L121,L124)</f>
        <v>0</v>
      </c>
      <c r="M117" s="218">
        <f>SUM(M118,M121,M124)</f>
        <v>505.1</v>
      </c>
      <c r="N117" s="218">
        <f>SUM(N118,N121,N124)</f>
        <v>0</v>
      </c>
      <c r="O117" s="218">
        <f>SUM(O118,O121,O124)</f>
        <v>520</v>
      </c>
      <c r="P117" s="218">
        <f>SUM(P118,P121,P124)</f>
        <v>0</v>
      </c>
    </row>
    <row r="118" spans="1:16" ht="141.75" outlineLevel="1">
      <c r="A118" s="223" t="s">
        <v>495</v>
      </c>
      <c r="B118" s="220" t="s">
        <v>494</v>
      </c>
      <c r="C118" s="220" t="s">
        <v>213</v>
      </c>
      <c r="D118" s="220"/>
      <c r="E118" s="220"/>
      <c r="F118" s="220"/>
      <c r="G118" s="220"/>
      <c r="H118" s="218">
        <f>SUM(H119)</f>
        <v>323.2</v>
      </c>
      <c r="I118" s="218">
        <f>SUM(I119)</f>
        <v>323.2</v>
      </c>
      <c r="J118" s="218">
        <f>SUM(J119)</f>
        <v>0</v>
      </c>
      <c r="K118" s="218">
        <f>SUM(K119)</f>
        <v>323.2</v>
      </c>
      <c r="L118" s="218">
        <f>SUM(L119)</f>
        <v>0</v>
      </c>
      <c r="M118" s="218">
        <f>SUM(M119)</f>
        <v>323.2</v>
      </c>
      <c r="N118" s="218">
        <f>SUM(N119)</f>
        <v>0</v>
      </c>
      <c r="O118" s="218">
        <f>SUM(O119)</f>
        <v>401.2</v>
      </c>
      <c r="P118" s="218">
        <f>SUM(P119)</f>
        <v>0</v>
      </c>
    </row>
    <row r="119" spans="1:16" ht="187.5" customHeight="1" outlineLevel="5">
      <c r="A119" s="222" t="s">
        <v>493</v>
      </c>
      <c r="B119" s="216" t="s">
        <v>492</v>
      </c>
      <c r="C119" s="216" t="s">
        <v>213</v>
      </c>
      <c r="D119" s="216"/>
      <c r="E119" s="216"/>
      <c r="F119" s="216"/>
      <c r="G119" s="216"/>
      <c r="H119" s="214">
        <f>SUM(H120)</f>
        <v>323.2</v>
      </c>
      <c r="I119" s="214">
        <f>SUM(I120)</f>
        <v>323.2</v>
      </c>
      <c r="J119" s="214">
        <f>SUM(J120)</f>
        <v>0</v>
      </c>
      <c r="K119" s="214">
        <f>SUM(K120)</f>
        <v>323.2</v>
      </c>
      <c r="L119" s="214">
        <f>SUM(L120)</f>
        <v>0</v>
      </c>
      <c r="M119" s="214">
        <f>SUM(M120)</f>
        <v>323.2</v>
      </c>
      <c r="N119" s="214">
        <f>SUM(N120)</f>
        <v>0</v>
      </c>
      <c r="O119" s="214">
        <f>SUM(O120)</f>
        <v>401.2</v>
      </c>
      <c r="P119" s="214">
        <f>SUM(P120)</f>
        <v>0</v>
      </c>
    </row>
    <row r="120" spans="1:16" ht="31.5" outlineLevel="6">
      <c r="A120" s="222" t="s">
        <v>366</v>
      </c>
      <c r="B120" s="216" t="s">
        <v>492</v>
      </c>
      <c r="C120" s="216" t="s">
        <v>364</v>
      </c>
      <c r="D120" s="216"/>
      <c r="E120" s="216"/>
      <c r="F120" s="216"/>
      <c r="G120" s="216"/>
      <c r="H120" s="214">
        <v>323.2</v>
      </c>
      <c r="I120" s="214">
        <v>323.2</v>
      </c>
      <c r="J120" s="214">
        <v>0</v>
      </c>
      <c r="K120" s="214">
        <v>323.2</v>
      </c>
      <c r="L120" s="214">
        <v>0</v>
      </c>
      <c r="M120" s="214">
        <v>323.2</v>
      </c>
      <c r="N120" s="214">
        <v>0</v>
      </c>
      <c r="O120" s="214">
        <v>401.2</v>
      </c>
      <c r="P120" s="214">
        <v>0</v>
      </c>
    </row>
    <row r="121" spans="1:16" ht="158.25" customHeight="1" outlineLevel="1">
      <c r="A121" s="223" t="s">
        <v>491</v>
      </c>
      <c r="B121" s="220" t="s">
        <v>490</v>
      </c>
      <c r="C121" s="220" t="s">
        <v>213</v>
      </c>
      <c r="D121" s="220"/>
      <c r="E121" s="220"/>
      <c r="F121" s="220"/>
      <c r="G121" s="220"/>
      <c r="H121" s="218">
        <f>SUM(H122)</f>
        <v>113.4</v>
      </c>
      <c r="I121" s="218">
        <f>SUM(I122)</f>
        <v>113.4</v>
      </c>
      <c r="J121" s="218">
        <f>SUM(J122)</f>
        <v>0</v>
      </c>
      <c r="K121" s="218">
        <f>SUM(K122)</f>
        <v>113.4</v>
      </c>
      <c r="L121" s="218">
        <f>SUM(L122)</f>
        <v>0</v>
      </c>
      <c r="M121" s="218">
        <f>SUM(M122)</f>
        <v>113.4</v>
      </c>
      <c r="N121" s="218">
        <f>SUM(N122)</f>
        <v>0</v>
      </c>
      <c r="O121" s="218">
        <f>SUM(O122)</f>
        <v>118.8</v>
      </c>
      <c r="P121" s="218">
        <f>SUM(P122)</f>
        <v>0</v>
      </c>
    </row>
    <row r="122" spans="1:16" ht="252.75" customHeight="1" outlineLevel="5">
      <c r="A122" s="222" t="s">
        <v>489</v>
      </c>
      <c r="B122" s="216" t="s">
        <v>488</v>
      </c>
      <c r="C122" s="216" t="s">
        <v>213</v>
      </c>
      <c r="D122" s="216"/>
      <c r="E122" s="216"/>
      <c r="F122" s="216"/>
      <c r="G122" s="216"/>
      <c r="H122" s="214">
        <f>SUM(H123)</f>
        <v>113.4</v>
      </c>
      <c r="I122" s="214">
        <f>SUM(I123)</f>
        <v>113.4</v>
      </c>
      <c r="J122" s="214">
        <f>SUM(J123)</f>
        <v>0</v>
      </c>
      <c r="K122" s="214">
        <f>SUM(K123)</f>
        <v>113.4</v>
      </c>
      <c r="L122" s="214">
        <f>SUM(L123)</f>
        <v>0</v>
      </c>
      <c r="M122" s="214">
        <f>SUM(M123)</f>
        <v>113.4</v>
      </c>
      <c r="N122" s="214">
        <f>SUM(N123)</f>
        <v>0</v>
      </c>
      <c r="O122" s="214">
        <f>SUM(O123)</f>
        <v>118.8</v>
      </c>
      <c r="P122" s="214">
        <f>SUM(P123)</f>
        <v>0</v>
      </c>
    </row>
    <row r="123" spans="1:16" ht="31.5" outlineLevel="6">
      <c r="A123" s="222" t="s">
        <v>366</v>
      </c>
      <c r="B123" s="216" t="s">
        <v>488</v>
      </c>
      <c r="C123" s="216" t="s">
        <v>364</v>
      </c>
      <c r="D123" s="216"/>
      <c r="E123" s="216"/>
      <c r="F123" s="216"/>
      <c r="G123" s="216"/>
      <c r="H123" s="214">
        <v>113.4</v>
      </c>
      <c r="I123" s="214">
        <v>113.4</v>
      </c>
      <c r="J123" s="214">
        <v>0</v>
      </c>
      <c r="K123" s="214">
        <v>113.4</v>
      </c>
      <c r="L123" s="214">
        <v>0</v>
      </c>
      <c r="M123" s="214">
        <v>113.4</v>
      </c>
      <c r="N123" s="214">
        <v>0</v>
      </c>
      <c r="O123" s="214">
        <v>118.8</v>
      </c>
      <c r="P123" s="214">
        <v>0</v>
      </c>
    </row>
    <row r="124" spans="1:16" ht="143.25" customHeight="1" outlineLevel="1">
      <c r="A124" s="223" t="s">
        <v>487</v>
      </c>
      <c r="B124" s="220" t="s">
        <v>486</v>
      </c>
      <c r="C124" s="220" t="s">
        <v>213</v>
      </c>
      <c r="D124" s="220"/>
      <c r="E124" s="220"/>
      <c r="F124" s="220"/>
      <c r="G124" s="220"/>
      <c r="H124" s="218">
        <f>SUM(H125,H127)</f>
        <v>218.5</v>
      </c>
      <c r="I124" s="218">
        <f>SUM(I125,I127)</f>
        <v>68.5</v>
      </c>
      <c r="J124" s="218">
        <f>SUM(J125,J127)</f>
        <v>0</v>
      </c>
      <c r="K124" s="218">
        <f>SUM(K125,K127)</f>
        <v>68.5</v>
      </c>
      <c r="L124" s="218">
        <f>SUM(L125,L127)</f>
        <v>0</v>
      </c>
      <c r="M124" s="218">
        <f>SUM(M125,M127)</f>
        <v>68.5</v>
      </c>
      <c r="N124" s="218">
        <f>SUM(N125,N127)</f>
        <v>0</v>
      </c>
      <c r="O124" s="218">
        <f>SUM(O125,O127)</f>
        <v>0</v>
      </c>
      <c r="P124" s="218">
        <f>SUM(P125,P127)</f>
        <v>0</v>
      </c>
    </row>
    <row r="125" spans="1:16" ht="189" customHeight="1" outlineLevel="5">
      <c r="A125" s="222" t="s">
        <v>485</v>
      </c>
      <c r="B125" s="216" t="s">
        <v>484</v>
      </c>
      <c r="C125" s="216" t="s">
        <v>213</v>
      </c>
      <c r="D125" s="216"/>
      <c r="E125" s="216"/>
      <c r="F125" s="216"/>
      <c r="G125" s="216"/>
      <c r="H125" s="214">
        <f>SUM(H126)</f>
        <v>68.5</v>
      </c>
      <c r="I125" s="214">
        <f>SUM(I126)</f>
        <v>68.5</v>
      </c>
      <c r="J125" s="214">
        <f>SUM(J126)</f>
        <v>0</v>
      </c>
      <c r="K125" s="214">
        <f>SUM(K126)</f>
        <v>68.5</v>
      </c>
      <c r="L125" s="214">
        <f>SUM(L126)</f>
        <v>0</v>
      </c>
      <c r="M125" s="214">
        <f>SUM(M126)</f>
        <v>68.5</v>
      </c>
      <c r="N125" s="214">
        <f>SUM(N126)</f>
        <v>0</v>
      </c>
      <c r="O125" s="214">
        <f>SUM(O126)</f>
        <v>0</v>
      </c>
      <c r="P125" s="214">
        <f>SUM(P126)</f>
        <v>0</v>
      </c>
    </row>
    <row r="126" spans="1:16" ht="30" customHeight="1" outlineLevel="6">
      <c r="A126" s="222" t="s">
        <v>289</v>
      </c>
      <c r="B126" s="216" t="s">
        <v>484</v>
      </c>
      <c r="C126" s="216" t="s">
        <v>287</v>
      </c>
      <c r="D126" s="216"/>
      <c r="E126" s="216"/>
      <c r="F126" s="216"/>
      <c r="G126" s="216"/>
      <c r="H126" s="214">
        <v>68.5</v>
      </c>
      <c r="I126" s="214">
        <v>68.5</v>
      </c>
      <c r="J126" s="214">
        <v>0</v>
      </c>
      <c r="K126" s="214">
        <v>68.5</v>
      </c>
      <c r="L126" s="214">
        <v>0</v>
      </c>
      <c r="M126" s="214">
        <v>68.5</v>
      </c>
      <c r="N126" s="214">
        <v>0</v>
      </c>
      <c r="O126" s="214">
        <v>0</v>
      </c>
      <c r="P126" s="214">
        <v>0</v>
      </c>
    </row>
    <row r="127" spans="1:16" ht="96" customHeight="1" outlineLevel="6">
      <c r="A127" s="217" t="s">
        <v>483</v>
      </c>
      <c r="B127" s="216" t="s">
        <v>482</v>
      </c>
      <c r="C127" s="216" t="s">
        <v>213</v>
      </c>
      <c r="D127" s="216"/>
      <c r="E127" s="216"/>
      <c r="F127" s="216"/>
      <c r="G127" s="216"/>
      <c r="H127" s="214">
        <f>SUM(H128)</f>
        <v>150</v>
      </c>
      <c r="I127" s="214">
        <f>SUM(I128)</f>
        <v>0</v>
      </c>
      <c r="J127" s="214">
        <f>SUM(J128)</f>
        <v>0</v>
      </c>
      <c r="K127" s="214">
        <f>SUM(K128)</f>
        <v>0</v>
      </c>
      <c r="L127" s="214">
        <f>SUM(L128)</f>
        <v>0</v>
      </c>
      <c r="M127" s="214">
        <f>SUM(M128)</f>
        <v>0</v>
      </c>
      <c r="N127" s="214">
        <f>SUM(N128)</f>
        <v>0</v>
      </c>
      <c r="O127" s="214">
        <f>SUM(O128)</f>
        <v>0</v>
      </c>
      <c r="P127" s="214">
        <f>SUM(P128)</f>
        <v>0</v>
      </c>
    </row>
    <row r="128" spans="1:16" ht="34.5" customHeight="1" outlineLevel="6">
      <c r="A128" s="217" t="s">
        <v>289</v>
      </c>
      <c r="B128" s="216" t="s">
        <v>482</v>
      </c>
      <c r="C128" s="216" t="s">
        <v>287</v>
      </c>
      <c r="D128" s="216"/>
      <c r="E128" s="216"/>
      <c r="F128" s="216"/>
      <c r="G128" s="216"/>
      <c r="H128" s="214">
        <v>150</v>
      </c>
      <c r="I128" s="214"/>
      <c r="J128" s="214"/>
      <c r="K128" s="214"/>
      <c r="L128" s="214"/>
      <c r="M128" s="214"/>
      <c r="N128" s="214"/>
      <c r="O128" s="214"/>
      <c r="P128" s="214"/>
    </row>
    <row r="129" spans="1:16" ht="78.75">
      <c r="A129" s="223" t="s">
        <v>481</v>
      </c>
      <c r="B129" s="220" t="s">
        <v>480</v>
      </c>
      <c r="C129" s="220" t="s">
        <v>213</v>
      </c>
      <c r="D129" s="220"/>
      <c r="E129" s="220"/>
      <c r="F129" s="220"/>
      <c r="G129" s="220"/>
      <c r="H129" s="218">
        <v>175</v>
      </c>
      <c r="I129" s="218">
        <v>175</v>
      </c>
      <c r="J129" s="218">
        <v>0</v>
      </c>
      <c r="K129" s="218">
        <v>175</v>
      </c>
      <c r="L129" s="218">
        <v>0</v>
      </c>
      <c r="M129" s="218">
        <v>175</v>
      </c>
      <c r="N129" s="218">
        <v>0</v>
      </c>
      <c r="O129" s="218">
        <v>175</v>
      </c>
      <c r="P129" s="218">
        <v>175</v>
      </c>
    </row>
    <row r="130" spans="1:16" ht="126" outlineLevel="1">
      <c r="A130" s="223" t="s">
        <v>479</v>
      </c>
      <c r="B130" s="220" t="s">
        <v>478</v>
      </c>
      <c r="C130" s="220" t="s">
        <v>213</v>
      </c>
      <c r="D130" s="220"/>
      <c r="E130" s="220"/>
      <c r="F130" s="220"/>
      <c r="G130" s="220"/>
      <c r="H130" s="218">
        <f>SUM(H131,H133,H135,H137)</f>
        <v>175</v>
      </c>
      <c r="I130" s="218">
        <f>SUM(I131,I133,I135,I137)</f>
        <v>175</v>
      </c>
      <c r="J130" s="218">
        <f>SUM(J131,J133,J135,J137)</f>
        <v>0</v>
      </c>
      <c r="K130" s="218">
        <f>SUM(K131,K133,K135,K137)</f>
        <v>175</v>
      </c>
      <c r="L130" s="218">
        <f>SUM(L131,L133,L135,L137)</f>
        <v>0</v>
      </c>
      <c r="M130" s="218">
        <f>SUM(M131,M133,M135,M137)</f>
        <v>175</v>
      </c>
      <c r="N130" s="218">
        <f>SUM(N131,N133,N135,N137)</f>
        <v>0</v>
      </c>
      <c r="O130" s="218">
        <f>SUM(O131,O133,O135,O137)</f>
        <v>175</v>
      </c>
      <c r="P130" s="218">
        <f>SUM(P131,P133,P135,P137)</f>
        <v>175</v>
      </c>
    </row>
    <row r="131" spans="1:16" ht="157.5" outlineLevel="5">
      <c r="A131" s="222" t="s">
        <v>477</v>
      </c>
      <c r="B131" s="216" t="s">
        <v>476</v>
      </c>
      <c r="C131" s="216" t="s">
        <v>213</v>
      </c>
      <c r="D131" s="216"/>
      <c r="E131" s="216"/>
      <c r="F131" s="216"/>
      <c r="G131" s="216"/>
      <c r="H131" s="214">
        <f>SUM(H132)</f>
        <v>2</v>
      </c>
      <c r="I131" s="214">
        <f>SUM(I132)</f>
        <v>2</v>
      </c>
      <c r="J131" s="214">
        <f>SUM(J132)</f>
        <v>0</v>
      </c>
      <c r="K131" s="214">
        <f>SUM(K132)</f>
        <v>2</v>
      </c>
      <c r="L131" s="214">
        <f>SUM(L132)</f>
        <v>0</v>
      </c>
      <c r="M131" s="214">
        <f>SUM(M132)</f>
        <v>2</v>
      </c>
      <c r="N131" s="214">
        <f>SUM(N132)</f>
        <v>0</v>
      </c>
      <c r="O131" s="214">
        <f>SUM(O132)</f>
        <v>2</v>
      </c>
      <c r="P131" s="214">
        <f>SUM(P132)</f>
        <v>2</v>
      </c>
    </row>
    <row r="132" spans="1:16" ht="30.75" customHeight="1" outlineLevel="6">
      <c r="A132" s="222" t="s">
        <v>289</v>
      </c>
      <c r="B132" s="216" t="s">
        <v>476</v>
      </c>
      <c r="C132" s="216" t="s">
        <v>287</v>
      </c>
      <c r="D132" s="216"/>
      <c r="E132" s="216"/>
      <c r="F132" s="216"/>
      <c r="G132" s="216"/>
      <c r="H132" s="214">
        <v>2</v>
      </c>
      <c r="I132" s="214">
        <v>2</v>
      </c>
      <c r="J132" s="214">
        <v>0</v>
      </c>
      <c r="K132" s="214">
        <v>2</v>
      </c>
      <c r="L132" s="214">
        <v>0</v>
      </c>
      <c r="M132" s="214">
        <v>2</v>
      </c>
      <c r="N132" s="214">
        <v>0</v>
      </c>
      <c r="O132" s="214">
        <v>2</v>
      </c>
      <c r="P132" s="214">
        <v>2</v>
      </c>
    </row>
    <row r="133" spans="1:16" ht="173.25" outlineLevel="5">
      <c r="A133" s="222" t="s">
        <v>475</v>
      </c>
      <c r="B133" s="216" t="s">
        <v>474</v>
      </c>
      <c r="C133" s="216" t="s">
        <v>213</v>
      </c>
      <c r="D133" s="216"/>
      <c r="E133" s="216"/>
      <c r="F133" s="216"/>
      <c r="G133" s="216"/>
      <c r="H133" s="214">
        <f>SUM(H134)</f>
        <v>3</v>
      </c>
      <c r="I133" s="214">
        <f>SUM(I134)</f>
        <v>3</v>
      </c>
      <c r="J133" s="214">
        <f>SUM(J134)</f>
        <v>0</v>
      </c>
      <c r="K133" s="214">
        <f>SUM(K134)</f>
        <v>3</v>
      </c>
      <c r="L133" s="214">
        <f>SUM(L134)</f>
        <v>0</v>
      </c>
      <c r="M133" s="214">
        <f>SUM(M134)</f>
        <v>3</v>
      </c>
      <c r="N133" s="214">
        <f>SUM(N134)</f>
        <v>0</v>
      </c>
      <c r="O133" s="214">
        <f>SUM(O134)</f>
        <v>3</v>
      </c>
      <c r="P133" s="214">
        <f>SUM(P134)</f>
        <v>3</v>
      </c>
    </row>
    <row r="134" spans="1:16" ht="33" customHeight="1" outlineLevel="6">
      <c r="A134" s="222" t="s">
        <v>289</v>
      </c>
      <c r="B134" s="216" t="s">
        <v>474</v>
      </c>
      <c r="C134" s="216" t="s">
        <v>287</v>
      </c>
      <c r="D134" s="216"/>
      <c r="E134" s="216"/>
      <c r="F134" s="216"/>
      <c r="G134" s="216"/>
      <c r="H134" s="214">
        <v>3</v>
      </c>
      <c r="I134" s="214">
        <v>3</v>
      </c>
      <c r="J134" s="214">
        <v>0</v>
      </c>
      <c r="K134" s="214">
        <v>3</v>
      </c>
      <c r="L134" s="214">
        <v>0</v>
      </c>
      <c r="M134" s="214">
        <v>3</v>
      </c>
      <c r="N134" s="214">
        <v>0</v>
      </c>
      <c r="O134" s="214">
        <v>3</v>
      </c>
      <c r="P134" s="214">
        <v>3</v>
      </c>
    </row>
    <row r="135" spans="1:16" ht="157.5" customHeight="1" outlineLevel="5">
      <c r="A135" s="222" t="s">
        <v>473</v>
      </c>
      <c r="B135" s="216" t="s">
        <v>472</v>
      </c>
      <c r="C135" s="216" t="s">
        <v>213</v>
      </c>
      <c r="D135" s="216"/>
      <c r="E135" s="216"/>
      <c r="F135" s="216"/>
      <c r="G135" s="216"/>
      <c r="H135" s="214">
        <f>SUM(H136)</f>
        <v>30</v>
      </c>
      <c r="I135" s="214">
        <f>SUM(I136)</f>
        <v>30</v>
      </c>
      <c r="J135" s="214">
        <f>SUM(J136)</f>
        <v>0</v>
      </c>
      <c r="K135" s="214">
        <f>SUM(K136)</f>
        <v>30</v>
      </c>
      <c r="L135" s="214">
        <f>SUM(L136)</f>
        <v>0</v>
      </c>
      <c r="M135" s="214">
        <f>SUM(M136)</f>
        <v>30</v>
      </c>
      <c r="N135" s="214">
        <f>SUM(N136)</f>
        <v>0</v>
      </c>
      <c r="O135" s="214">
        <f>SUM(O136)</f>
        <v>30</v>
      </c>
      <c r="P135" s="214">
        <f>SUM(P136)</f>
        <v>30</v>
      </c>
    </row>
    <row r="136" spans="1:16" ht="30.75" customHeight="1" outlineLevel="6">
      <c r="A136" s="222" t="s">
        <v>289</v>
      </c>
      <c r="B136" s="216" t="s">
        <v>472</v>
      </c>
      <c r="C136" s="216" t="s">
        <v>287</v>
      </c>
      <c r="D136" s="216"/>
      <c r="E136" s="216"/>
      <c r="F136" s="216"/>
      <c r="G136" s="216"/>
      <c r="H136" s="214">
        <v>30</v>
      </c>
      <c r="I136" s="214">
        <v>30</v>
      </c>
      <c r="J136" s="214">
        <v>0</v>
      </c>
      <c r="K136" s="214">
        <v>30</v>
      </c>
      <c r="L136" s="214">
        <v>0</v>
      </c>
      <c r="M136" s="214">
        <v>30</v>
      </c>
      <c r="N136" s="214">
        <v>0</v>
      </c>
      <c r="O136" s="214">
        <v>30</v>
      </c>
      <c r="P136" s="214">
        <v>30</v>
      </c>
    </row>
    <row r="137" spans="1:16" ht="141.75" outlineLevel="5">
      <c r="A137" s="222" t="s">
        <v>471</v>
      </c>
      <c r="B137" s="216" t="s">
        <v>470</v>
      </c>
      <c r="C137" s="216" t="s">
        <v>213</v>
      </c>
      <c r="D137" s="216"/>
      <c r="E137" s="216"/>
      <c r="F137" s="216"/>
      <c r="G137" s="216"/>
      <c r="H137" s="214">
        <f>SUM(H138)</f>
        <v>140</v>
      </c>
      <c r="I137" s="214">
        <f>SUM(I138)</f>
        <v>140</v>
      </c>
      <c r="J137" s="214">
        <f>SUM(J138)</f>
        <v>0</v>
      </c>
      <c r="K137" s="214">
        <f>SUM(K138)</f>
        <v>140</v>
      </c>
      <c r="L137" s="214">
        <f>SUM(L138)</f>
        <v>0</v>
      </c>
      <c r="M137" s="214">
        <f>SUM(M138)</f>
        <v>140</v>
      </c>
      <c r="N137" s="214">
        <f>SUM(N138)</f>
        <v>0</v>
      </c>
      <c r="O137" s="214">
        <f>SUM(O138)</f>
        <v>140</v>
      </c>
      <c r="P137" s="214">
        <f>SUM(P138)</f>
        <v>140</v>
      </c>
    </row>
    <row r="138" spans="1:16" ht="32.25" customHeight="1" outlineLevel="6">
      <c r="A138" s="222" t="s">
        <v>289</v>
      </c>
      <c r="B138" s="216" t="s">
        <v>470</v>
      </c>
      <c r="C138" s="216" t="s">
        <v>287</v>
      </c>
      <c r="D138" s="216"/>
      <c r="E138" s="216"/>
      <c r="F138" s="216"/>
      <c r="G138" s="216"/>
      <c r="H138" s="214">
        <v>140</v>
      </c>
      <c r="I138" s="214">
        <v>140</v>
      </c>
      <c r="J138" s="214">
        <v>0</v>
      </c>
      <c r="K138" s="214">
        <v>140</v>
      </c>
      <c r="L138" s="214">
        <v>0</v>
      </c>
      <c r="M138" s="214">
        <v>140</v>
      </c>
      <c r="N138" s="214">
        <v>0</v>
      </c>
      <c r="O138" s="214">
        <v>140</v>
      </c>
      <c r="P138" s="214">
        <v>140</v>
      </c>
    </row>
    <row r="139" spans="1:16" ht="66" customHeight="1">
      <c r="A139" s="223" t="s">
        <v>469</v>
      </c>
      <c r="B139" s="220" t="s">
        <v>468</v>
      </c>
      <c r="C139" s="220" t="s">
        <v>213</v>
      </c>
      <c r="D139" s="220"/>
      <c r="E139" s="220"/>
      <c r="F139" s="220"/>
      <c r="G139" s="220"/>
      <c r="H139" s="218">
        <v>2437.8</v>
      </c>
      <c r="I139" s="218">
        <v>2437.8</v>
      </c>
      <c r="J139" s="218">
        <v>0</v>
      </c>
      <c r="K139" s="218">
        <v>2437.8</v>
      </c>
      <c r="L139" s="218">
        <v>0</v>
      </c>
      <c r="M139" s="218">
        <v>2437.8</v>
      </c>
      <c r="N139" s="218">
        <v>0</v>
      </c>
      <c r="O139" s="218">
        <v>2254.5</v>
      </c>
      <c r="P139" s="218">
        <v>2519.4</v>
      </c>
    </row>
    <row r="140" spans="1:16" ht="123.75" customHeight="1" outlineLevel="1">
      <c r="A140" s="223" t="s">
        <v>467</v>
      </c>
      <c r="B140" s="220" t="s">
        <v>466</v>
      </c>
      <c r="C140" s="220" t="s">
        <v>213</v>
      </c>
      <c r="D140" s="220"/>
      <c r="E140" s="220"/>
      <c r="F140" s="220"/>
      <c r="G140" s="220"/>
      <c r="H140" s="218">
        <f>SUM(H141,H143,H145,H147)</f>
        <v>2437.8</v>
      </c>
      <c r="I140" s="218">
        <f>SUM(I141,I143,I145,I147)</f>
        <v>2437.8</v>
      </c>
      <c r="J140" s="218">
        <f>SUM(J141,J143,J145,J147)</f>
        <v>0</v>
      </c>
      <c r="K140" s="218">
        <f>SUM(K141,K143,K145,K147)</f>
        <v>2437.8</v>
      </c>
      <c r="L140" s="218">
        <f>SUM(L141,L143,L145,L147)</f>
        <v>0</v>
      </c>
      <c r="M140" s="218">
        <f>SUM(M141,M143,M145,M147)</f>
        <v>2437.8</v>
      </c>
      <c r="N140" s="218">
        <f>SUM(N141,N143,N145,N147)</f>
        <v>0</v>
      </c>
      <c r="O140" s="218">
        <f>SUM(O141,O143,O145,O147)</f>
        <v>2254.5</v>
      </c>
      <c r="P140" s="218">
        <f>SUM(P141,P143,P145,P147)</f>
        <v>2519.4</v>
      </c>
    </row>
    <row r="141" spans="1:16" ht="172.5" customHeight="1" outlineLevel="4">
      <c r="A141" s="222" t="s">
        <v>465</v>
      </c>
      <c r="B141" s="216" t="s">
        <v>464</v>
      </c>
      <c r="C141" s="216" t="s">
        <v>213</v>
      </c>
      <c r="D141" s="216"/>
      <c r="E141" s="216"/>
      <c r="F141" s="216"/>
      <c r="G141" s="216"/>
      <c r="H141" s="214">
        <f>SUM(H142)</f>
        <v>2042.8</v>
      </c>
      <c r="I141" s="214">
        <f>SUM(I142)</f>
        <v>2042.8</v>
      </c>
      <c r="J141" s="214">
        <f>SUM(J142)</f>
        <v>0</v>
      </c>
      <c r="K141" s="214">
        <f>SUM(K142)</f>
        <v>2042.8</v>
      </c>
      <c r="L141" s="214">
        <f>SUM(L142)</f>
        <v>0</v>
      </c>
      <c r="M141" s="214">
        <f>SUM(M142)</f>
        <v>2042.8</v>
      </c>
      <c r="N141" s="214">
        <f>SUM(N142)</f>
        <v>0</v>
      </c>
      <c r="O141" s="214">
        <f>SUM(O142)</f>
        <v>1954.5</v>
      </c>
      <c r="P141" s="214">
        <f>SUM(P142)</f>
        <v>2103.4</v>
      </c>
    </row>
    <row r="142" spans="1:16" ht="63" outlineLevel="6">
      <c r="A142" s="222" t="s">
        <v>318</v>
      </c>
      <c r="B142" s="216" t="s">
        <v>464</v>
      </c>
      <c r="C142" s="216" t="s">
        <v>316</v>
      </c>
      <c r="D142" s="216"/>
      <c r="E142" s="216"/>
      <c r="F142" s="216"/>
      <c r="G142" s="216"/>
      <c r="H142" s="214">
        <v>2042.8</v>
      </c>
      <c r="I142" s="214">
        <v>2042.8</v>
      </c>
      <c r="J142" s="214">
        <v>0</v>
      </c>
      <c r="K142" s="214">
        <v>2042.8</v>
      </c>
      <c r="L142" s="214">
        <v>0</v>
      </c>
      <c r="M142" s="214">
        <v>2042.8</v>
      </c>
      <c r="N142" s="214">
        <v>0</v>
      </c>
      <c r="O142" s="214">
        <v>1954.5</v>
      </c>
      <c r="P142" s="214">
        <v>2103.4</v>
      </c>
    </row>
    <row r="143" spans="1:16" ht="171.75" customHeight="1" outlineLevel="5">
      <c r="A143" s="222" t="s">
        <v>463</v>
      </c>
      <c r="B143" s="216" t="s">
        <v>462</v>
      </c>
      <c r="C143" s="216" t="s">
        <v>213</v>
      </c>
      <c r="D143" s="216"/>
      <c r="E143" s="216"/>
      <c r="F143" s="216"/>
      <c r="G143" s="216"/>
      <c r="H143" s="214">
        <f>SUM(H144)</f>
        <v>140</v>
      </c>
      <c r="I143" s="214">
        <f>SUM(I144)</f>
        <v>140</v>
      </c>
      <c r="J143" s="214">
        <f>SUM(J144)</f>
        <v>0</v>
      </c>
      <c r="K143" s="214">
        <f>SUM(K144)</f>
        <v>140</v>
      </c>
      <c r="L143" s="214">
        <f>SUM(L144)</f>
        <v>0</v>
      </c>
      <c r="M143" s="214">
        <f>SUM(M144)</f>
        <v>140</v>
      </c>
      <c r="N143" s="214">
        <f>SUM(N144)</f>
        <v>0</v>
      </c>
      <c r="O143" s="214">
        <f>SUM(O144)</f>
        <v>140</v>
      </c>
      <c r="P143" s="214">
        <f>SUM(P144)</f>
        <v>126</v>
      </c>
    </row>
    <row r="144" spans="1:16" ht="63" outlineLevel="6">
      <c r="A144" s="222" t="s">
        <v>318</v>
      </c>
      <c r="B144" s="216" t="s">
        <v>462</v>
      </c>
      <c r="C144" s="216" t="s">
        <v>316</v>
      </c>
      <c r="D144" s="216"/>
      <c r="E144" s="216"/>
      <c r="F144" s="216"/>
      <c r="G144" s="216"/>
      <c r="H144" s="214">
        <v>140</v>
      </c>
      <c r="I144" s="214">
        <v>140</v>
      </c>
      <c r="J144" s="214">
        <v>0</v>
      </c>
      <c r="K144" s="214">
        <v>140</v>
      </c>
      <c r="L144" s="214">
        <v>0</v>
      </c>
      <c r="M144" s="214">
        <v>140</v>
      </c>
      <c r="N144" s="214">
        <v>0</v>
      </c>
      <c r="O144" s="214">
        <v>140</v>
      </c>
      <c r="P144" s="214">
        <v>126</v>
      </c>
    </row>
    <row r="145" spans="1:16" ht="155.25" customHeight="1" outlineLevel="5">
      <c r="A145" s="222" t="s">
        <v>461</v>
      </c>
      <c r="B145" s="216" t="s">
        <v>460</v>
      </c>
      <c r="C145" s="216" t="s">
        <v>213</v>
      </c>
      <c r="D145" s="216"/>
      <c r="E145" s="216"/>
      <c r="F145" s="216"/>
      <c r="G145" s="216"/>
      <c r="H145" s="214">
        <f>SUM(H146)</f>
        <v>5</v>
      </c>
      <c r="I145" s="214">
        <f>SUM(I146)</f>
        <v>5</v>
      </c>
      <c r="J145" s="214">
        <f>SUM(J146)</f>
        <v>0</v>
      </c>
      <c r="K145" s="214">
        <f>SUM(K146)</f>
        <v>5</v>
      </c>
      <c r="L145" s="214">
        <f>SUM(L146)</f>
        <v>0</v>
      </c>
      <c r="M145" s="214">
        <f>SUM(M146)</f>
        <v>5</v>
      </c>
      <c r="N145" s="214">
        <f>SUM(N146)</f>
        <v>0</v>
      </c>
      <c r="O145" s="214">
        <f>SUM(O146)</f>
        <v>0</v>
      </c>
      <c r="P145" s="214">
        <f>SUM(P146)</f>
        <v>0</v>
      </c>
    </row>
    <row r="146" spans="1:16" ht="63" outlineLevel="6">
      <c r="A146" s="222" t="s">
        <v>318</v>
      </c>
      <c r="B146" s="216" t="s">
        <v>460</v>
      </c>
      <c r="C146" s="216" t="s">
        <v>316</v>
      </c>
      <c r="D146" s="216"/>
      <c r="E146" s="216"/>
      <c r="F146" s="216"/>
      <c r="G146" s="216"/>
      <c r="H146" s="214">
        <v>5</v>
      </c>
      <c r="I146" s="214">
        <v>5</v>
      </c>
      <c r="J146" s="214">
        <v>0</v>
      </c>
      <c r="K146" s="214">
        <v>5</v>
      </c>
      <c r="L146" s="214">
        <v>0</v>
      </c>
      <c r="M146" s="214">
        <v>5</v>
      </c>
      <c r="N146" s="214">
        <v>0</v>
      </c>
      <c r="O146" s="214">
        <v>0</v>
      </c>
      <c r="P146" s="214">
        <v>0</v>
      </c>
    </row>
    <row r="147" spans="1:16" ht="139.5" customHeight="1" outlineLevel="5">
      <c r="A147" s="222" t="s">
        <v>459</v>
      </c>
      <c r="B147" s="216" t="s">
        <v>458</v>
      </c>
      <c r="C147" s="216" t="s">
        <v>213</v>
      </c>
      <c r="D147" s="216"/>
      <c r="E147" s="216"/>
      <c r="F147" s="216"/>
      <c r="G147" s="216"/>
      <c r="H147" s="214">
        <f>SUM(H148)</f>
        <v>250</v>
      </c>
      <c r="I147" s="214">
        <f>SUM(I148)</f>
        <v>250</v>
      </c>
      <c r="J147" s="214">
        <f>SUM(J148)</f>
        <v>0</v>
      </c>
      <c r="K147" s="214">
        <f>SUM(K148)</f>
        <v>250</v>
      </c>
      <c r="L147" s="214">
        <f>SUM(L148)</f>
        <v>0</v>
      </c>
      <c r="M147" s="214">
        <f>SUM(M148)</f>
        <v>250</v>
      </c>
      <c r="N147" s="214">
        <f>SUM(N148)</f>
        <v>0</v>
      </c>
      <c r="O147" s="214">
        <f>SUM(O148)</f>
        <v>160</v>
      </c>
      <c r="P147" s="214">
        <f>SUM(P148)</f>
        <v>290</v>
      </c>
    </row>
    <row r="148" spans="1:16" ht="32.25" customHeight="1" outlineLevel="6">
      <c r="A148" s="222" t="s">
        <v>289</v>
      </c>
      <c r="B148" s="216" t="s">
        <v>458</v>
      </c>
      <c r="C148" s="216" t="s">
        <v>287</v>
      </c>
      <c r="D148" s="216"/>
      <c r="E148" s="216"/>
      <c r="F148" s="216"/>
      <c r="G148" s="216"/>
      <c r="H148" s="214">
        <v>250</v>
      </c>
      <c r="I148" s="214">
        <v>250</v>
      </c>
      <c r="J148" s="214">
        <v>0</v>
      </c>
      <c r="K148" s="214">
        <v>250</v>
      </c>
      <c r="L148" s="214">
        <v>0</v>
      </c>
      <c r="M148" s="214">
        <v>250</v>
      </c>
      <c r="N148" s="214">
        <v>0</v>
      </c>
      <c r="O148" s="214">
        <v>160</v>
      </c>
      <c r="P148" s="214">
        <v>290</v>
      </c>
    </row>
    <row r="149" spans="1:16" ht="49.5" customHeight="1">
      <c r="A149" s="223" t="s">
        <v>457</v>
      </c>
      <c r="B149" s="220" t="s">
        <v>456</v>
      </c>
      <c r="C149" s="220" t="s">
        <v>213</v>
      </c>
      <c r="D149" s="220"/>
      <c r="E149" s="220"/>
      <c r="F149" s="220"/>
      <c r="G149" s="220"/>
      <c r="H149" s="218">
        <f>SUM(H150,H169,H176)</f>
        <v>602.8</v>
      </c>
      <c r="I149" s="218">
        <f>SUM(I150,I169,I176)</f>
        <v>602.8</v>
      </c>
      <c r="J149" s="218">
        <f>SUM(J150,J169,J176)</f>
        <v>0</v>
      </c>
      <c r="K149" s="218">
        <f>SUM(K150,K169,K176)</f>
        <v>602.8</v>
      </c>
      <c r="L149" s="218">
        <f>SUM(L150,L169,L176)</f>
        <v>0</v>
      </c>
      <c r="M149" s="218">
        <f>SUM(M150,M169,M176)</f>
        <v>602.8</v>
      </c>
      <c r="N149" s="218">
        <f>SUM(N150,N169,N176)</f>
        <v>0</v>
      </c>
      <c r="O149" s="218">
        <f>SUM(O150,O169,O176)</f>
        <v>561.1</v>
      </c>
      <c r="P149" s="218">
        <f>SUM(P150,P169,P176)</f>
        <v>630</v>
      </c>
    </row>
    <row r="150" spans="1:16" ht="97.5" customHeight="1" outlineLevel="1">
      <c r="A150" s="223" t="s">
        <v>455</v>
      </c>
      <c r="B150" s="220" t="s">
        <v>454</v>
      </c>
      <c r="C150" s="220" t="s">
        <v>213</v>
      </c>
      <c r="D150" s="220"/>
      <c r="E150" s="220"/>
      <c r="F150" s="220"/>
      <c r="G150" s="220"/>
      <c r="H150" s="218">
        <f>SUM(H151,H153,H155,H157,H159,H161,H163,H165)</f>
        <v>499.8</v>
      </c>
      <c r="I150" s="218">
        <f>SUM(I151,I153,I155,I157,I159,I161,I163,I165)</f>
        <v>499.8</v>
      </c>
      <c r="J150" s="218">
        <f>SUM(J151,J153,J155,J157,J159,J161,J163,J165)</f>
        <v>0</v>
      </c>
      <c r="K150" s="218">
        <f>SUM(K151,K153,K155,K157,K159,K161,K163,K165)</f>
        <v>499.8</v>
      </c>
      <c r="L150" s="218">
        <f>SUM(L151,L153,L155,L157,L159,L161,L163,L165)</f>
        <v>0</v>
      </c>
      <c r="M150" s="218">
        <f>SUM(M151,M153,M155,M157,M159,M161,M163,M165)</f>
        <v>499.8</v>
      </c>
      <c r="N150" s="218">
        <f>SUM(N151,N153,N155,N157,N159,N161,N163,N165)</f>
        <v>0</v>
      </c>
      <c r="O150" s="218">
        <f>SUM(O151,O153,O155,O157,O159,O161,O163,O165)</f>
        <v>466.8</v>
      </c>
      <c r="P150" s="218">
        <f>SUM(P151,P153,P155,P157,P159,P161,P163,P165)</f>
        <v>522.8</v>
      </c>
    </row>
    <row r="151" spans="1:16" ht="157.5" outlineLevel="5">
      <c r="A151" s="222" t="s">
        <v>453</v>
      </c>
      <c r="B151" s="216" t="s">
        <v>452</v>
      </c>
      <c r="C151" s="216" t="s">
        <v>213</v>
      </c>
      <c r="D151" s="216"/>
      <c r="E151" s="216"/>
      <c r="F151" s="216"/>
      <c r="G151" s="216"/>
      <c r="H151" s="214">
        <f>SUM(H152)</f>
        <v>46</v>
      </c>
      <c r="I151" s="214">
        <f>SUM(I152)</f>
        <v>46</v>
      </c>
      <c r="J151" s="214">
        <f>SUM(J152)</f>
        <v>0</v>
      </c>
      <c r="K151" s="214">
        <f>SUM(K152)</f>
        <v>46</v>
      </c>
      <c r="L151" s="214">
        <f>SUM(L152)</f>
        <v>0</v>
      </c>
      <c r="M151" s="214">
        <f>SUM(M152)</f>
        <v>46</v>
      </c>
      <c r="N151" s="214">
        <f>SUM(N152)</f>
        <v>0</v>
      </c>
      <c r="O151" s="214">
        <f>SUM(O152)</f>
        <v>30</v>
      </c>
      <c r="P151" s="214">
        <f>SUM(P152)</f>
        <v>51</v>
      </c>
    </row>
    <row r="152" spans="1:16" ht="33" customHeight="1" outlineLevel="6">
      <c r="A152" s="222" t="s">
        <v>289</v>
      </c>
      <c r="B152" s="216" t="s">
        <v>452</v>
      </c>
      <c r="C152" s="216" t="s">
        <v>287</v>
      </c>
      <c r="D152" s="216"/>
      <c r="E152" s="216"/>
      <c r="F152" s="216"/>
      <c r="G152" s="216"/>
      <c r="H152" s="214">
        <v>46</v>
      </c>
      <c r="I152" s="214">
        <v>46</v>
      </c>
      <c r="J152" s="214">
        <v>0</v>
      </c>
      <c r="K152" s="214">
        <v>46</v>
      </c>
      <c r="L152" s="214">
        <v>0</v>
      </c>
      <c r="M152" s="214">
        <v>46</v>
      </c>
      <c r="N152" s="214">
        <v>0</v>
      </c>
      <c r="O152" s="214">
        <v>30</v>
      </c>
      <c r="P152" s="214">
        <v>51</v>
      </c>
    </row>
    <row r="153" spans="1:16" ht="141.75" outlineLevel="5">
      <c r="A153" s="222" t="s">
        <v>451</v>
      </c>
      <c r="B153" s="216" t="s">
        <v>450</v>
      </c>
      <c r="C153" s="216" t="s">
        <v>213</v>
      </c>
      <c r="D153" s="216"/>
      <c r="E153" s="216"/>
      <c r="F153" s="216"/>
      <c r="G153" s="216"/>
      <c r="H153" s="214">
        <f>SUM(H154)</f>
        <v>28</v>
      </c>
      <c r="I153" s="214">
        <f>SUM(I154)</f>
        <v>28</v>
      </c>
      <c r="J153" s="214">
        <f>SUM(J154)</f>
        <v>0</v>
      </c>
      <c r="K153" s="214">
        <f>SUM(K154)</f>
        <v>28</v>
      </c>
      <c r="L153" s="214">
        <f>SUM(L154)</f>
        <v>0</v>
      </c>
      <c r="M153" s="214">
        <f>SUM(M154)</f>
        <v>28</v>
      </c>
      <c r="N153" s="214">
        <f>SUM(N154)</f>
        <v>0</v>
      </c>
      <c r="O153" s="214">
        <f>SUM(O154)</f>
        <v>20</v>
      </c>
      <c r="P153" s="214">
        <f>SUM(P154)</f>
        <v>35</v>
      </c>
    </row>
    <row r="154" spans="1:16" ht="31.5" customHeight="1" outlineLevel="6">
      <c r="A154" s="222" t="s">
        <v>289</v>
      </c>
      <c r="B154" s="216" t="s">
        <v>450</v>
      </c>
      <c r="C154" s="216" t="s">
        <v>287</v>
      </c>
      <c r="D154" s="216"/>
      <c r="E154" s="216"/>
      <c r="F154" s="216"/>
      <c r="G154" s="216"/>
      <c r="H154" s="214">
        <v>28</v>
      </c>
      <c r="I154" s="214">
        <v>28</v>
      </c>
      <c r="J154" s="214">
        <v>0</v>
      </c>
      <c r="K154" s="214">
        <v>28</v>
      </c>
      <c r="L154" s="214">
        <v>0</v>
      </c>
      <c r="M154" s="214">
        <v>28</v>
      </c>
      <c r="N154" s="214">
        <v>0</v>
      </c>
      <c r="O154" s="214">
        <v>20</v>
      </c>
      <c r="P154" s="214">
        <v>35</v>
      </c>
    </row>
    <row r="155" spans="1:16" ht="173.25" customHeight="1" outlineLevel="5">
      <c r="A155" s="222" t="s">
        <v>449</v>
      </c>
      <c r="B155" s="216" t="s">
        <v>448</v>
      </c>
      <c r="C155" s="216" t="s">
        <v>213</v>
      </c>
      <c r="D155" s="216"/>
      <c r="E155" s="216"/>
      <c r="F155" s="216"/>
      <c r="G155" s="216"/>
      <c r="H155" s="214">
        <f>SUM(H156)</f>
        <v>15</v>
      </c>
      <c r="I155" s="214">
        <f>SUM(I156)</f>
        <v>15</v>
      </c>
      <c r="J155" s="214">
        <f>SUM(J156)</f>
        <v>0</v>
      </c>
      <c r="K155" s="214">
        <f>SUM(K156)</f>
        <v>15</v>
      </c>
      <c r="L155" s="214">
        <f>SUM(L156)</f>
        <v>0</v>
      </c>
      <c r="M155" s="214">
        <f>SUM(M156)</f>
        <v>15</v>
      </c>
      <c r="N155" s="214">
        <f>SUM(N156)</f>
        <v>0</v>
      </c>
      <c r="O155" s="214">
        <f>SUM(O156)</f>
        <v>10</v>
      </c>
      <c r="P155" s="214">
        <f>SUM(P156)</f>
        <v>17</v>
      </c>
    </row>
    <row r="156" spans="1:16" ht="33" customHeight="1" outlineLevel="6">
      <c r="A156" s="222" t="s">
        <v>289</v>
      </c>
      <c r="B156" s="216" t="s">
        <v>448</v>
      </c>
      <c r="C156" s="216" t="s">
        <v>287</v>
      </c>
      <c r="D156" s="216"/>
      <c r="E156" s="216"/>
      <c r="F156" s="216"/>
      <c r="G156" s="216"/>
      <c r="H156" s="214">
        <v>15</v>
      </c>
      <c r="I156" s="214">
        <v>15</v>
      </c>
      <c r="J156" s="214">
        <v>0</v>
      </c>
      <c r="K156" s="214">
        <v>15</v>
      </c>
      <c r="L156" s="214">
        <v>0</v>
      </c>
      <c r="M156" s="214">
        <v>15</v>
      </c>
      <c r="N156" s="214">
        <v>0</v>
      </c>
      <c r="O156" s="214">
        <v>10</v>
      </c>
      <c r="P156" s="214">
        <v>17</v>
      </c>
    </row>
    <row r="157" spans="1:16" ht="140.25" customHeight="1" outlineLevel="5">
      <c r="A157" s="222" t="s">
        <v>447</v>
      </c>
      <c r="B157" s="216" t="s">
        <v>446</v>
      </c>
      <c r="C157" s="216" t="s">
        <v>213</v>
      </c>
      <c r="D157" s="216"/>
      <c r="E157" s="216"/>
      <c r="F157" s="216"/>
      <c r="G157" s="216"/>
      <c r="H157" s="214">
        <f>SUM(H158)</f>
        <v>8</v>
      </c>
      <c r="I157" s="214">
        <f>SUM(I158)</f>
        <v>8</v>
      </c>
      <c r="J157" s="214">
        <f>SUM(J158)</f>
        <v>0</v>
      </c>
      <c r="K157" s="214">
        <f>SUM(K158)</f>
        <v>8</v>
      </c>
      <c r="L157" s="214">
        <f>SUM(L158)</f>
        <v>0</v>
      </c>
      <c r="M157" s="214">
        <f>SUM(M158)</f>
        <v>8</v>
      </c>
      <c r="N157" s="214">
        <f>SUM(N158)</f>
        <v>0</v>
      </c>
      <c r="O157" s="214">
        <f>SUM(O158)</f>
        <v>6</v>
      </c>
      <c r="P157" s="214">
        <f>SUM(P158)</f>
        <v>10</v>
      </c>
    </row>
    <row r="158" spans="1:16" ht="31.5" customHeight="1" outlineLevel="6">
      <c r="A158" s="222" t="s">
        <v>289</v>
      </c>
      <c r="B158" s="216" t="s">
        <v>446</v>
      </c>
      <c r="C158" s="216" t="s">
        <v>287</v>
      </c>
      <c r="D158" s="216"/>
      <c r="E158" s="216"/>
      <c r="F158" s="216"/>
      <c r="G158" s="216"/>
      <c r="H158" s="214">
        <v>8</v>
      </c>
      <c r="I158" s="214">
        <v>8</v>
      </c>
      <c r="J158" s="214">
        <v>0</v>
      </c>
      <c r="K158" s="214">
        <v>8</v>
      </c>
      <c r="L158" s="214">
        <v>0</v>
      </c>
      <c r="M158" s="214">
        <v>8</v>
      </c>
      <c r="N158" s="214">
        <v>0</v>
      </c>
      <c r="O158" s="214">
        <v>6</v>
      </c>
      <c r="P158" s="214">
        <v>10</v>
      </c>
    </row>
    <row r="159" spans="1:16" ht="160.5" customHeight="1" outlineLevel="5">
      <c r="A159" s="222" t="s">
        <v>445</v>
      </c>
      <c r="B159" s="216" t="s">
        <v>444</v>
      </c>
      <c r="C159" s="216" t="s">
        <v>213</v>
      </c>
      <c r="D159" s="216"/>
      <c r="E159" s="216"/>
      <c r="F159" s="216"/>
      <c r="G159" s="216"/>
      <c r="H159" s="214">
        <f>SUM(H160)</f>
        <v>17</v>
      </c>
      <c r="I159" s="214">
        <f>SUM(I160)</f>
        <v>17</v>
      </c>
      <c r="J159" s="214">
        <f>SUM(J160)</f>
        <v>0</v>
      </c>
      <c r="K159" s="214">
        <f>SUM(K160)</f>
        <v>17</v>
      </c>
      <c r="L159" s="214">
        <f>SUM(L160)</f>
        <v>0</v>
      </c>
      <c r="M159" s="214">
        <f>SUM(M160)</f>
        <v>17</v>
      </c>
      <c r="N159" s="214">
        <f>SUM(N160)</f>
        <v>0</v>
      </c>
      <c r="O159" s="214">
        <f>SUM(O160)</f>
        <v>12</v>
      </c>
      <c r="P159" s="214">
        <f>SUM(P160)</f>
        <v>20</v>
      </c>
    </row>
    <row r="160" spans="1:16" ht="31.5" customHeight="1" outlineLevel="6">
      <c r="A160" s="222" t="s">
        <v>289</v>
      </c>
      <c r="B160" s="216" t="s">
        <v>444</v>
      </c>
      <c r="C160" s="216" t="s">
        <v>287</v>
      </c>
      <c r="D160" s="216"/>
      <c r="E160" s="216"/>
      <c r="F160" s="216"/>
      <c r="G160" s="216"/>
      <c r="H160" s="214">
        <v>17</v>
      </c>
      <c r="I160" s="214">
        <v>17</v>
      </c>
      <c r="J160" s="214">
        <v>0</v>
      </c>
      <c r="K160" s="214">
        <v>17</v>
      </c>
      <c r="L160" s="214">
        <v>0</v>
      </c>
      <c r="M160" s="214">
        <v>17</v>
      </c>
      <c r="N160" s="214">
        <v>0</v>
      </c>
      <c r="O160" s="214">
        <v>12</v>
      </c>
      <c r="P160" s="214">
        <v>20</v>
      </c>
    </row>
    <row r="161" spans="1:16" ht="189" outlineLevel="5">
      <c r="A161" s="222" t="s">
        <v>443</v>
      </c>
      <c r="B161" s="216" t="s">
        <v>442</v>
      </c>
      <c r="C161" s="216" t="s">
        <v>213</v>
      </c>
      <c r="D161" s="216"/>
      <c r="E161" s="216"/>
      <c r="F161" s="216"/>
      <c r="G161" s="216"/>
      <c r="H161" s="214">
        <f>SUM(H162)</f>
        <v>1</v>
      </c>
      <c r="I161" s="214">
        <f>SUM(I162)</f>
        <v>1</v>
      </c>
      <c r="J161" s="214">
        <f>SUM(J162)</f>
        <v>0</v>
      </c>
      <c r="K161" s="214">
        <f>SUM(K162)</f>
        <v>1</v>
      </c>
      <c r="L161" s="214">
        <f>SUM(L162)</f>
        <v>0</v>
      </c>
      <c r="M161" s="214">
        <f>SUM(M162)</f>
        <v>1</v>
      </c>
      <c r="N161" s="214">
        <f>SUM(N162)</f>
        <v>0</v>
      </c>
      <c r="O161" s="214">
        <f>SUM(O162)</f>
        <v>1</v>
      </c>
      <c r="P161" s="214">
        <f>SUM(P162)</f>
        <v>2</v>
      </c>
    </row>
    <row r="162" spans="1:16" ht="27" customHeight="1" outlineLevel="6">
      <c r="A162" s="222" t="s">
        <v>289</v>
      </c>
      <c r="B162" s="216" t="s">
        <v>442</v>
      </c>
      <c r="C162" s="216" t="s">
        <v>287</v>
      </c>
      <c r="D162" s="216"/>
      <c r="E162" s="216"/>
      <c r="F162" s="216"/>
      <c r="G162" s="216"/>
      <c r="H162" s="214">
        <v>1</v>
      </c>
      <c r="I162" s="214">
        <v>1</v>
      </c>
      <c r="J162" s="214">
        <v>0</v>
      </c>
      <c r="K162" s="214">
        <v>1</v>
      </c>
      <c r="L162" s="214">
        <v>0</v>
      </c>
      <c r="M162" s="214">
        <v>1</v>
      </c>
      <c r="N162" s="214">
        <v>0</v>
      </c>
      <c r="O162" s="214">
        <v>1</v>
      </c>
      <c r="P162" s="214">
        <v>2</v>
      </c>
    </row>
    <row r="163" spans="1:16" ht="156" customHeight="1" outlineLevel="5">
      <c r="A163" s="222" t="s">
        <v>441</v>
      </c>
      <c r="B163" s="216" t="s">
        <v>440</v>
      </c>
      <c r="C163" s="216" t="s">
        <v>213</v>
      </c>
      <c r="D163" s="216"/>
      <c r="E163" s="216"/>
      <c r="F163" s="216"/>
      <c r="G163" s="216"/>
      <c r="H163" s="214">
        <f>SUM(H164)</f>
        <v>1</v>
      </c>
      <c r="I163" s="214">
        <f>SUM(I164)</f>
        <v>1</v>
      </c>
      <c r="J163" s="214">
        <f>SUM(J164)</f>
        <v>0</v>
      </c>
      <c r="K163" s="214">
        <f>SUM(K164)</f>
        <v>1</v>
      </c>
      <c r="L163" s="214">
        <f>SUM(L164)</f>
        <v>0</v>
      </c>
      <c r="M163" s="214">
        <f>SUM(M164)</f>
        <v>1</v>
      </c>
      <c r="N163" s="214">
        <f>SUM(N164)</f>
        <v>0</v>
      </c>
      <c r="O163" s="214">
        <f>SUM(O164)</f>
        <v>1</v>
      </c>
      <c r="P163" s="214">
        <f>SUM(P164)</f>
        <v>1</v>
      </c>
    </row>
    <row r="164" spans="1:16" ht="33.75" customHeight="1" outlineLevel="6">
      <c r="A164" s="222" t="s">
        <v>289</v>
      </c>
      <c r="B164" s="216" t="s">
        <v>440</v>
      </c>
      <c r="C164" s="216" t="s">
        <v>287</v>
      </c>
      <c r="D164" s="216"/>
      <c r="E164" s="216"/>
      <c r="F164" s="216"/>
      <c r="G164" s="216"/>
      <c r="H164" s="214">
        <v>1</v>
      </c>
      <c r="I164" s="214">
        <v>1</v>
      </c>
      <c r="J164" s="214">
        <v>0</v>
      </c>
      <c r="K164" s="214">
        <v>1</v>
      </c>
      <c r="L164" s="214">
        <v>0</v>
      </c>
      <c r="M164" s="214">
        <v>1</v>
      </c>
      <c r="N164" s="214">
        <v>0</v>
      </c>
      <c r="O164" s="214">
        <v>1</v>
      </c>
      <c r="P164" s="214">
        <v>1</v>
      </c>
    </row>
    <row r="165" spans="1:16" ht="31.5" outlineLevel="2">
      <c r="A165" s="222" t="s">
        <v>439</v>
      </c>
      <c r="B165" s="216" t="s">
        <v>438</v>
      </c>
      <c r="C165" s="216" t="s">
        <v>213</v>
      </c>
      <c r="D165" s="216"/>
      <c r="E165" s="216"/>
      <c r="F165" s="216"/>
      <c r="G165" s="216"/>
      <c r="H165" s="214">
        <f>SUM(H166)</f>
        <v>383.8</v>
      </c>
      <c r="I165" s="214">
        <f>SUM(I166)</f>
        <v>383.8</v>
      </c>
      <c r="J165" s="214">
        <f>SUM(J166)</f>
        <v>0</v>
      </c>
      <c r="K165" s="214">
        <f>SUM(K166)</f>
        <v>383.8</v>
      </c>
      <c r="L165" s="214">
        <f>SUM(L166)</f>
        <v>0</v>
      </c>
      <c r="M165" s="214">
        <f>SUM(M166)</f>
        <v>383.8</v>
      </c>
      <c r="N165" s="214">
        <f>SUM(N166)</f>
        <v>0</v>
      </c>
      <c r="O165" s="214">
        <f>SUM(O166)</f>
        <v>386.8</v>
      </c>
      <c r="P165" s="214">
        <f>SUM(P166)</f>
        <v>386.8</v>
      </c>
    </row>
    <row r="166" spans="1:16" ht="160.5" customHeight="1" outlineLevel="5">
      <c r="A166" s="222" t="s">
        <v>437</v>
      </c>
      <c r="B166" s="216" t="s">
        <v>436</v>
      </c>
      <c r="C166" s="216" t="s">
        <v>213</v>
      </c>
      <c r="D166" s="216"/>
      <c r="E166" s="216"/>
      <c r="F166" s="216"/>
      <c r="G166" s="216"/>
      <c r="H166" s="214">
        <f>SUM(H167:H168)</f>
        <v>383.8</v>
      </c>
      <c r="I166" s="214">
        <f>SUM(I167:I168)</f>
        <v>383.8</v>
      </c>
      <c r="J166" s="214">
        <f>SUM(J167:J168)</f>
        <v>0</v>
      </c>
      <c r="K166" s="214">
        <f>SUM(K167:K168)</f>
        <v>383.8</v>
      </c>
      <c r="L166" s="214">
        <f>SUM(L167:L168)</f>
        <v>0</v>
      </c>
      <c r="M166" s="214">
        <f>SUM(M167:M168)</f>
        <v>383.8</v>
      </c>
      <c r="N166" s="214">
        <f>SUM(N167:N168)</f>
        <v>0</v>
      </c>
      <c r="O166" s="214">
        <f>SUM(O167:O168)</f>
        <v>386.8</v>
      </c>
      <c r="P166" s="214">
        <f>SUM(P167:P168)</f>
        <v>386.8</v>
      </c>
    </row>
    <row r="167" spans="1:16" ht="94.5" outlineLevel="6">
      <c r="A167" s="222" t="s">
        <v>336</v>
      </c>
      <c r="B167" s="216" t="s">
        <v>436</v>
      </c>
      <c r="C167" s="216" t="s">
        <v>335</v>
      </c>
      <c r="D167" s="216"/>
      <c r="E167" s="216"/>
      <c r="F167" s="216"/>
      <c r="G167" s="216"/>
      <c r="H167" s="214">
        <v>304.1</v>
      </c>
      <c r="I167" s="214">
        <v>304.1</v>
      </c>
      <c r="J167" s="214">
        <v>0</v>
      </c>
      <c r="K167" s="214">
        <v>304.1</v>
      </c>
      <c r="L167" s="214">
        <v>0</v>
      </c>
      <c r="M167" s="214">
        <v>304.1</v>
      </c>
      <c r="N167" s="214">
        <v>0</v>
      </c>
      <c r="O167" s="214">
        <v>304.6</v>
      </c>
      <c r="P167" s="214">
        <v>304.6</v>
      </c>
    </row>
    <row r="168" spans="1:16" ht="33" customHeight="1" outlineLevel="6">
      <c r="A168" s="222" t="s">
        <v>289</v>
      </c>
      <c r="B168" s="216" t="s">
        <v>436</v>
      </c>
      <c r="C168" s="216" t="s">
        <v>287</v>
      </c>
      <c r="D168" s="216"/>
      <c r="E168" s="216"/>
      <c r="F168" s="216"/>
      <c r="G168" s="216"/>
      <c r="H168" s="214">
        <v>79.7</v>
      </c>
      <c r="I168" s="214">
        <v>79.7</v>
      </c>
      <c r="J168" s="214">
        <v>0</v>
      </c>
      <c r="K168" s="214">
        <v>79.7</v>
      </c>
      <c r="L168" s="214">
        <v>0</v>
      </c>
      <c r="M168" s="214">
        <v>79.7</v>
      </c>
      <c r="N168" s="214">
        <v>0</v>
      </c>
      <c r="O168" s="214">
        <v>82.2</v>
      </c>
      <c r="P168" s="214">
        <v>82.2</v>
      </c>
    </row>
    <row r="169" spans="1:16" ht="142.5" customHeight="1" outlineLevel="1">
      <c r="A169" s="223" t="s">
        <v>435</v>
      </c>
      <c r="B169" s="220" t="s">
        <v>434</v>
      </c>
      <c r="C169" s="220" t="s">
        <v>213</v>
      </c>
      <c r="D169" s="220"/>
      <c r="E169" s="220"/>
      <c r="F169" s="220"/>
      <c r="G169" s="220"/>
      <c r="H169" s="218">
        <f>SUM(H170,H172,H174)</f>
        <v>32</v>
      </c>
      <c r="I169" s="218">
        <f>SUM(I170,I172,I174)</f>
        <v>32</v>
      </c>
      <c r="J169" s="218">
        <f>SUM(J170,J172,J174)</f>
        <v>0</v>
      </c>
      <c r="K169" s="218">
        <f>SUM(K170,K172,K174)</f>
        <v>32</v>
      </c>
      <c r="L169" s="218">
        <f>SUM(L170,L172,L174)</f>
        <v>0</v>
      </c>
      <c r="M169" s="218">
        <f>SUM(M170,M172,M174)</f>
        <v>32</v>
      </c>
      <c r="N169" s="218">
        <f>SUM(N170,N172,N174)</f>
        <v>0</v>
      </c>
      <c r="O169" s="218">
        <f>SUM(O170,O172,O174)</f>
        <v>20.3</v>
      </c>
      <c r="P169" s="218">
        <f>SUM(P170,P172,P174)</f>
        <v>33.2</v>
      </c>
    </row>
    <row r="170" spans="1:16" ht="173.25" outlineLevel="5">
      <c r="A170" s="222" t="s">
        <v>433</v>
      </c>
      <c r="B170" s="216" t="s">
        <v>432</v>
      </c>
      <c r="C170" s="216" t="s">
        <v>213</v>
      </c>
      <c r="D170" s="216"/>
      <c r="E170" s="216"/>
      <c r="F170" s="216"/>
      <c r="G170" s="216"/>
      <c r="H170" s="214">
        <f>SUM(H171)</f>
        <v>6</v>
      </c>
      <c r="I170" s="214">
        <f>SUM(I171)</f>
        <v>6</v>
      </c>
      <c r="J170" s="214">
        <f>SUM(J171)</f>
        <v>0</v>
      </c>
      <c r="K170" s="214">
        <f>SUM(K171)</f>
        <v>6</v>
      </c>
      <c r="L170" s="214">
        <f>SUM(L171)</f>
        <v>0</v>
      </c>
      <c r="M170" s="214">
        <f>SUM(M171)</f>
        <v>6</v>
      </c>
      <c r="N170" s="214">
        <f>SUM(N171)</f>
        <v>0</v>
      </c>
      <c r="O170" s="214">
        <f>SUM(O171)</f>
        <v>4</v>
      </c>
      <c r="P170" s="214">
        <f>SUM(P171)</f>
        <v>6</v>
      </c>
    </row>
    <row r="171" spans="1:16" ht="30.75" customHeight="1" outlineLevel="6">
      <c r="A171" s="222" t="s">
        <v>289</v>
      </c>
      <c r="B171" s="216" t="s">
        <v>432</v>
      </c>
      <c r="C171" s="216" t="s">
        <v>287</v>
      </c>
      <c r="D171" s="216"/>
      <c r="E171" s="216"/>
      <c r="F171" s="216"/>
      <c r="G171" s="216"/>
      <c r="H171" s="214">
        <v>6</v>
      </c>
      <c r="I171" s="214">
        <v>6</v>
      </c>
      <c r="J171" s="214">
        <v>0</v>
      </c>
      <c r="K171" s="214">
        <v>6</v>
      </c>
      <c r="L171" s="214">
        <v>0</v>
      </c>
      <c r="M171" s="214">
        <v>6</v>
      </c>
      <c r="N171" s="214">
        <v>0</v>
      </c>
      <c r="O171" s="214">
        <v>4</v>
      </c>
      <c r="P171" s="214">
        <v>6</v>
      </c>
    </row>
    <row r="172" spans="1:16" ht="186.75" customHeight="1" outlineLevel="4">
      <c r="A172" s="222" t="s">
        <v>431</v>
      </c>
      <c r="B172" s="216" t="s">
        <v>430</v>
      </c>
      <c r="C172" s="216" t="s">
        <v>213</v>
      </c>
      <c r="D172" s="216"/>
      <c r="E172" s="216"/>
      <c r="F172" s="216"/>
      <c r="G172" s="216"/>
      <c r="H172" s="214">
        <f>SUM(H173)</f>
        <v>21</v>
      </c>
      <c r="I172" s="214">
        <f>SUM(I173)</f>
        <v>21</v>
      </c>
      <c r="J172" s="214">
        <f>SUM(J173)</f>
        <v>0</v>
      </c>
      <c r="K172" s="214">
        <f>SUM(K173)</f>
        <v>21</v>
      </c>
      <c r="L172" s="214">
        <f>SUM(L173)</f>
        <v>0</v>
      </c>
      <c r="M172" s="214">
        <f>SUM(M173)</f>
        <v>21</v>
      </c>
      <c r="N172" s="214">
        <f>SUM(N173)</f>
        <v>0</v>
      </c>
      <c r="O172" s="214">
        <f>SUM(O173)</f>
        <v>15</v>
      </c>
      <c r="P172" s="214">
        <f>SUM(P173)</f>
        <v>22</v>
      </c>
    </row>
    <row r="173" spans="1:16" ht="33" customHeight="1" outlineLevel="6">
      <c r="A173" s="222" t="s">
        <v>289</v>
      </c>
      <c r="B173" s="216" t="s">
        <v>430</v>
      </c>
      <c r="C173" s="216" t="s">
        <v>287</v>
      </c>
      <c r="D173" s="216"/>
      <c r="E173" s="216"/>
      <c r="F173" s="216"/>
      <c r="G173" s="216"/>
      <c r="H173" s="214">
        <v>21</v>
      </c>
      <c r="I173" s="214">
        <v>21</v>
      </c>
      <c r="J173" s="214">
        <v>0</v>
      </c>
      <c r="K173" s="214">
        <v>21</v>
      </c>
      <c r="L173" s="214">
        <v>0</v>
      </c>
      <c r="M173" s="214">
        <v>21</v>
      </c>
      <c r="N173" s="214">
        <v>0</v>
      </c>
      <c r="O173" s="214">
        <v>15</v>
      </c>
      <c r="P173" s="214">
        <v>22</v>
      </c>
    </row>
    <row r="174" spans="1:16" ht="201" customHeight="1" outlineLevel="5">
      <c r="A174" s="222" t="s">
        <v>429</v>
      </c>
      <c r="B174" s="216" t="s">
        <v>428</v>
      </c>
      <c r="C174" s="216" t="s">
        <v>213</v>
      </c>
      <c r="D174" s="216"/>
      <c r="E174" s="216"/>
      <c r="F174" s="216"/>
      <c r="G174" s="216"/>
      <c r="H174" s="214">
        <f>SUM(H175)</f>
        <v>5</v>
      </c>
      <c r="I174" s="214">
        <f>SUM(I175)</f>
        <v>5</v>
      </c>
      <c r="J174" s="214">
        <f>SUM(J175)</f>
        <v>0</v>
      </c>
      <c r="K174" s="214">
        <f>SUM(K175)</f>
        <v>5</v>
      </c>
      <c r="L174" s="214">
        <f>SUM(L175)</f>
        <v>0</v>
      </c>
      <c r="M174" s="214">
        <f>SUM(M175)</f>
        <v>5</v>
      </c>
      <c r="N174" s="214">
        <f>SUM(N175)</f>
        <v>0</v>
      </c>
      <c r="O174" s="214">
        <f>SUM(O175)</f>
        <v>1.3</v>
      </c>
      <c r="P174" s="214">
        <f>SUM(P175)</f>
        <v>5.2</v>
      </c>
    </row>
    <row r="175" spans="1:16" ht="33" customHeight="1" outlineLevel="6">
      <c r="A175" s="222" t="s">
        <v>289</v>
      </c>
      <c r="B175" s="216" t="s">
        <v>428</v>
      </c>
      <c r="C175" s="216" t="s">
        <v>287</v>
      </c>
      <c r="D175" s="216"/>
      <c r="E175" s="216"/>
      <c r="F175" s="216"/>
      <c r="G175" s="216"/>
      <c r="H175" s="214">
        <v>5</v>
      </c>
      <c r="I175" s="214">
        <v>5</v>
      </c>
      <c r="J175" s="214">
        <v>0</v>
      </c>
      <c r="K175" s="214">
        <v>5</v>
      </c>
      <c r="L175" s="214">
        <v>0</v>
      </c>
      <c r="M175" s="214">
        <v>5</v>
      </c>
      <c r="N175" s="214">
        <v>0</v>
      </c>
      <c r="O175" s="214">
        <v>1.3</v>
      </c>
      <c r="P175" s="214">
        <v>5.2</v>
      </c>
    </row>
    <row r="176" spans="1:16" ht="129" outlineLevel="1">
      <c r="A176" s="223" t="s">
        <v>427</v>
      </c>
      <c r="B176" s="220" t="s">
        <v>426</v>
      </c>
      <c r="C176" s="220" t="s">
        <v>213</v>
      </c>
      <c r="D176" s="220"/>
      <c r="E176" s="220"/>
      <c r="F176" s="220"/>
      <c r="G176" s="220"/>
      <c r="H176" s="218">
        <f>SUM(H177,H179)</f>
        <v>71</v>
      </c>
      <c r="I176" s="218">
        <f>SUM(I177,I179)</f>
        <v>71</v>
      </c>
      <c r="J176" s="218">
        <f>SUM(J177,J179)</f>
        <v>0</v>
      </c>
      <c r="K176" s="218">
        <f>SUM(K177,K179)</f>
        <v>71</v>
      </c>
      <c r="L176" s="218">
        <f>SUM(L177,L179)</f>
        <v>0</v>
      </c>
      <c r="M176" s="218">
        <f>SUM(M177,M179)</f>
        <v>71</v>
      </c>
      <c r="N176" s="218">
        <f>SUM(N177,N179)</f>
        <v>0</v>
      </c>
      <c r="O176" s="218">
        <f>SUM(O177,O179)</f>
        <v>74</v>
      </c>
      <c r="P176" s="218">
        <f>SUM(P177,P179)</f>
        <v>74</v>
      </c>
    </row>
    <row r="177" spans="1:16" ht="189.75" customHeight="1" outlineLevel="5">
      <c r="A177" s="222" t="s">
        <v>425</v>
      </c>
      <c r="B177" s="216" t="s">
        <v>424</v>
      </c>
      <c r="C177" s="216" t="s">
        <v>213</v>
      </c>
      <c r="D177" s="216"/>
      <c r="E177" s="216"/>
      <c r="F177" s="216"/>
      <c r="G177" s="216"/>
      <c r="H177" s="214">
        <f>SUM(H178)</f>
        <v>54</v>
      </c>
      <c r="I177" s="214">
        <f>SUM(I178)</f>
        <v>54</v>
      </c>
      <c r="J177" s="214">
        <f>SUM(J178)</f>
        <v>0</v>
      </c>
      <c r="K177" s="214">
        <f>SUM(K178)</f>
        <v>54</v>
      </c>
      <c r="L177" s="214">
        <f>SUM(L178)</f>
        <v>0</v>
      </c>
      <c r="M177" s="214">
        <f>SUM(M178)</f>
        <v>54</v>
      </c>
      <c r="N177" s="214">
        <f>SUM(N178)</f>
        <v>0</v>
      </c>
      <c r="O177" s="214">
        <f>SUM(O178)</f>
        <v>54</v>
      </c>
      <c r="P177" s="214">
        <f>SUM(P178)</f>
        <v>54</v>
      </c>
    </row>
    <row r="178" spans="1:16" ht="31.5" outlineLevel="6">
      <c r="A178" s="222" t="s">
        <v>366</v>
      </c>
      <c r="B178" s="216" t="s">
        <v>424</v>
      </c>
      <c r="C178" s="216" t="s">
        <v>364</v>
      </c>
      <c r="D178" s="216"/>
      <c r="E178" s="216"/>
      <c r="F178" s="216"/>
      <c r="G178" s="216"/>
      <c r="H178" s="214">
        <v>54</v>
      </c>
      <c r="I178" s="214">
        <v>54</v>
      </c>
      <c r="J178" s="214">
        <v>0</v>
      </c>
      <c r="K178" s="214">
        <v>54</v>
      </c>
      <c r="L178" s="214">
        <v>0</v>
      </c>
      <c r="M178" s="214">
        <v>54</v>
      </c>
      <c r="N178" s="214">
        <v>0</v>
      </c>
      <c r="O178" s="214">
        <v>54</v>
      </c>
      <c r="P178" s="214">
        <v>54</v>
      </c>
    </row>
    <row r="179" spans="1:16" ht="189.75" customHeight="1" outlineLevel="5">
      <c r="A179" s="222" t="s">
        <v>423</v>
      </c>
      <c r="B179" s="216" t="s">
        <v>422</v>
      </c>
      <c r="C179" s="216" t="s">
        <v>213</v>
      </c>
      <c r="D179" s="216"/>
      <c r="E179" s="216"/>
      <c r="F179" s="216"/>
      <c r="G179" s="216"/>
      <c r="H179" s="214">
        <f>SUM(H180)</f>
        <v>17</v>
      </c>
      <c r="I179" s="214">
        <f>SUM(I180)</f>
        <v>17</v>
      </c>
      <c r="J179" s="214">
        <f>SUM(J180)</f>
        <v>0</v>
      </c>
      <c r="K179" s="214">
        <f>SUM(K180)</f>
        <v>17</v>
      </c>
      <c r="L179" s="214">
        <f>SUM(L180)</f>
        <v>0</v>
      </c>
      <c r="M179" s="214">
        <f>SUM(M180)</f>
        <v>17</v>
      </c>
      <c r="N179" s="214">
        <f>SUM(N180)</f>
        <v>0</v>
      </c>
      <c r="O179" s="214">
        <f>SUM(O180)</f>
        <v>20</v>
      </c>
      <c r="P179" s="214">
        <f>SUM(P180)</f>
        <v>20</v>
      </c>
    </row>
    <row r="180" spans="1:16" ht="31.5" outlineLevel="6">
      <c r="A180" s="222" t="s">
        <v>366</v>
      </c>
      <c r="B180" s="216" t="s">
        <v>422</v>
      </c>
      <c r="C180" s="216" t="s">
        <v>364</v>
      </c>
      <c r="D180" s="216"/>
      <c r="E180" s="216"/>
      <c r="F180" s="216"/>
      <c r="G180" s="216"/>
      <c r="H180" s="214">
        <v>17</v>
      </c>
      <c r="I180" s="214">
        <v>17</v>
      </c>
      <c r="J180" s="214">
        <v>0</v>
      </c>
      <c r="K180" s="214">
        <v>17</v>
      </c>
      <c r="L180" s="214">
        <v>0</v>
      </c>
      <c r="M180" s="214">
        <v>17</v>
      </c>
      <c r="N180" s="214">
        <v>0</v>
      </c>
      <c r="O180" s="214">
        <v>20</v>
      </c>
      <c r="P180" s="214">
        <v>20</v>
      </c>
    </row>
    <row r="181" spans="1:16" ht="63">
      <c r="A181" s="223" t="s">
        <v>421</v>
      </c>
      <c r="B181" s="220" t="s">
        <v>420</v>
      </c>
      <c r="C181" s="220" t="s">
        <v>213</v>
      </c>
      <c r="D181" s="220"/>
      <c r="E181" s="220"/>
      <c r="F181" s="220"/>
      <c r="G181" s="220"/>
      <c r="H181" s="218">
        <v>45</v>
      </c>
      <c r="I181" s="218">
        <v>45</v>
      </c>
      <c r="J181" s="218">
        <v>0</v>
      </c>
      <c r="K181" s="218">
        <v>45</v>
      </c>
      <c r="L181" s="218">
        <v>0</v>
      </c>
      <c r="M181" s="218">
        <v>45</v>
      </c>
      <c r="N181" s="218">
        <v>0</v>
      </c>
      <c r="O181" s="218">
        <v>45</v>
      </c>
      <c r="P181" s="218">
        <v>45</v>
      </c>
    </row>
    <row r="182" spans="1:16" ht="110.25" outlineLevel="1">
      <c r="A182" s="223" t="s">
        <v>419</v>
      </c>
      <c r="B182" s="220" t="s">
        <v>418</v>
      </c>
      <c r="C182" s="220" t="s">
        <v>213</v>
      </c>
      <c r="D182" s="220"/>
      <c r="E182" s="220"/>
      <c r="F182" s="220"/>
      <c r="G182" s="220"/>
      <c r="H182" s="218">
        <f>SUM(H183,H185,H187,H189)</f>
        <v>45</v>
      </c>
      <c r="I182" s="218">
        <f>SUM(I183,I185,I187,I189)</f>
        <v>45</v>
      </c>
      <c r="J182" s="218">
        <f>SUM(J183,J185,J187,J189)</f>
        <v>0</v>
      </c>
      <c r="K182" s="218">
        <f>SUM(K183,K185,K187,K189)</f>
        <v>45</v>
      </c>
      <c r="L182" s="218">
        <f>SUM(L183,L185,L187,L189)</f>
        <v>0</v>
      </c>
      <c r="M182" s="218">
        <f>SUM(M183,M185,M187,M189)</f>
        <v>45</v>
      </c>
      <c r="N182" s="218">
        <f>SUM(N183,N185,N187,N189)</f>
        <v>0</v>
      </c>
      <c r="O182" s="218">
        <f>SUM(O183,O185,O187,O189)</f>
        <v>45</v>
      </c>
      <c r="P182" s="218">
        <f>SUM(P183,P185,P187,P189)</f>
        <v>45</v>
      </c>
    </row>
    <row r="183" spans="1:16" ht="173.25" outlineLevel="5">
      <c r="A183" s="222" t="s">
        <v>417</v>
      </c>
      <c r="B183" s="216" t="s">
        <v>416</v>
      </c>
      <c r="C183" s="216" t="s">
        <v>213</v>
      </c>
      <c r="D183" s="216"/>
      <c r="E183" s="216"/>
      <c r="F183" s="216"/>
      <c r="G183" s="216"/>
      <c r="H183" s="214">
        <f>SUM(H184)</f>
        <v>5</v>
      </c>
      <c r="I183" s="214">
        <f>SUM(I184)</f>
        <v>5</v>
      </c>
      <c r="J183" s="214">
        <f>SUM(J184)</f>
        <v>0</v>
      </c>
      <c r="K183" s="214">
        <f>SUM(K184)</f>
        <v>5</v>
      </c>
      <c r="L183" s="214">
        <f>SUM(L184)</f>
        <v>0</v>
      </c>
      <c r="M183" s="214">
        <f>SUM(M184)</f>
        <v>5</v>
      </c>
      <c r="N183" s="214">
        <f>SUM(N184)</f>
        <v>0</v>
      </c>
      <c r="O183" s="214">
        <f>SUM(O184)</f>
        <v>5</v>
      </c>
      <c r="P183" s="214">
        <f>SUM(P184)</f>
        <v>5</v>
      </c>
    </row>
    <row r="184" spans="1:16" ht="33" customHeight="1" outlineLevel="6">
      <c r="A184" s="222" t="s">
        <v>289</v>
      </c>
      <c r="B184" s="216" t="s">
        <v>416</v>
      </c>
      <c r="C184" s="216" t="s">
        <v>287</v>
      </c>
      <c r="D184" s="216"/>
      <c r="E184" s="216"/>
      <c r="F184" s="216"/>
      <c r="G184" s="216"/>
      <c r="H184" s="214">
        <v>5</v>
      </c>
      <c r="I184" s="214">
        <v>5</v>
      </c>
      <c r="J184" s="214">
        <v>0</v>
      </c>
      <c r="K184" s="214">
        <v>5</v>
      </c>
      <c r="L184" s="214">
        <v>0</v>
      </c>
      <c r="M184" s="214">
        <v>5</v>
      </c>
      <c r="N184" s="214">
        <v>0</v>
      </c>
      <c r="O184" s="214">
        <v>5</v>
      </c>
      <c r="P184" s="214">
        <v>5</v>
      </c>
    </row>
    <row r="185" spans="1:16" ht="157.5" outlineLevel="5">
      <c r="A185" s="222" t="s">
        <v>415</v>
      </c>
      <c r="B185" s="216" t="s">
        <v>414</v>
      </c>
      <c r="C185" s="216" t="s">
        <v>213</v>
      </c>
      <c r="D185" s="216"/>
      <c r="E185" s="216"/>
      <c r="F185" s="216"/>
      <c r="G185" s="216"/>
      <c r="H185" s="214">
        <f>SUM(H186)</f>
        <v>10</v>
      </c>
      <c r="I185" s="214">
        <f>SUM(I186)</f>
        <v>10</v>
      </c>
      <c r="J185" s="214">
        <f>SUM(J186)</f>
        <v>0</v>
      </c>
      <c r="K185" s="214">
        <f>SUM(K186)</f>
        <v>10</v>
      </c>
      <c r="L185" s="214">
        <f>SUM(L186)</f>
        <v>0</v>
      </c>
      <c r="M185" s="214">
        <f>SUM(M186)</f>
        <v>10</v>
      </c>
      <c r="N185" s="214">
        <f>SUM(N186)</f>
        <v>0</v>
      </c>
      <c r="O185" s="214">
        <f>SUM(O186)</f>
        <v>10</v>
      </c>
      <c r="P185" s="214">
        <f>SUM(P186)</f>
        <v>10</v>
      </c>
    </row>
    <row r="186" spans="1:16" ht="32.25" customHeight="1" outlineLevel="6">
      <c r="A186" s="222" t="s">
        <v>289</v>
      </c>
      <c r="B186" s="216" t="s">
        <v>414</v>
      </c>
      <c r="C186" s="216" t="s">
        <v>287</v>
      </c>
      <c r="D186" s="216"/>
      <c r="E186" s="216"/>
      <c r="F186" s="216"/>
      <c r="G186" s="216"/>
      <c r="H186" s="214">
        <v>10</v>
      </c>
      <c r="I186" s="214">
        <v>10</v>
      </c>
      <c r="J186" s="214">
        <v>0</v>
      </c>
      <c r="K186" s="214">
        <v>10</v>
      </c>
      <c r="L186" s="214">
        <v>0</v>
      </c>
      <c r="M186" s="214">
        <v>10</v>
      </c>
      <c r="N186" s="214">
        <v>0</v>
      </c>
      <c r="O186" s="214">
        <v>10</v>
      </c>
      <c r="P186" s="214">
        <v>10</v>
      </c>
    </row>
    <row r="187" spans="1:16" ht="183.75" customHeight="1" outlineLevel="5">
      <c r="A187" s="222" t="s">
        <v>413</v>
      </c>
      <c r="B187" s="216" t="s">
        <v>412</v>
      </c>
      <c r="C187" s="216" t="s">
        <v>213</v>
      </c>
      <c r="D187" s="216"/>
      <c r="E187" s="216"/>
      <c r="F187" s="216"/>
      <c r="G187" s="216"/>
      <c r="H187" s="214">
        <f>SUM(H188)</f>
        <v>10</v>
      </c>
      <c r="I187" s="214">
        <f>SUM(I188)</f>
        <v>10</v>
      </c>
      <c r="J187" s="214">
        <f>SUM(J188)</f>
        <v>0</v>
      </c>
      <c r="K187" s="214">
        <f>SUM(K188)</f>
        <v>10</v>
      </c>
      <c r="L187" s="214">
        <f>SUM(L188)</f>
        <v>0</v>
      </c>
      <c r="M187" s="214">
        <f>SUM(M188)</f>
        <v>10</v>
      </c>
      <c r="N187" s="214">
        <f>SUM(N188)</f>
        <v>0</v>
      </c>
      <c r="O187" s="214">
        <f>SUM(O188)</f>
        <v>10</v>
      </c>
      <c r="P187" s="214">
        <f>SUM(P188)</f>
        <v>10</v>
      </c>
    </row>
    <row r="188" spans="1:16" ht="15.75" outlineLevel="6">
      <c r="A188" s="222" t="s">
        <v>334</v>
      </c>
      <c r="B188" s="216" t="s">
        <v>412</v>
      </c>
      <c r="C188" s="216" t="s">
        <v>332</v>
      </c>
      <c r="D188" s="216"/>
      <c r="E188" s="216"/>
      <c r="F188" s="216"/>
      <c r="G188" s="216"/>
      <c r="H188" s="214">
        <v>10</v>
      </c>
      <c r="I188" s="214">
        <v>10</v>
      </c>
      <c r="J188" s="214">
        <v>0</v>
      </c>
      <c r="K188" s="214">
        <v>10</v>
      </c>
      <c r="L188" s="214">
        <v>0</v>
      </c>
      <c r="M188" s="214">
        <v>10</v>
      </c>
      <c r="N188" s="214">
        <v>0</v>
      </c>
      <c r="O188" s="214">
        <v>10</v>
      </c>
      <c r="P188" s="214">
        <v>10</v>
      </c>
    </row>
    <row r="189" spans="1:16" ht="189" outlineLevel="5">
      <c r="A189" s="222" t="s">
        <v>411</v>
      </c>
      <c r="B189" s="216" t="s">
        <v>410</v>
      </c>
      <c r="C189" s="216" t="s">
        <v>213</v>
      </c>
      <c r="D189" s="216"/>
      <c r="E189" s="216"/>
      <c r="F189" s="216"/>
      <c r="G189" s="216"/>
      <c r="H189" s="214">
        <f>SUM(H190)</f>
        <v>20</v>
      </c>
      <c r="I189" s="214">
        <f>SUM(I190)</f>
        <v>20</v>
      </c>
      <c r="J189" s="214">
        <f>SUM(J190)</f>
        <v>0</v>
      </c>
      <c r="K189" s="214">
        <f>SUM(K190)</f>
        <v>20</v>
      </c>
      <c r="L189" s="214">
        <f>SUM(L190)</f>
        <v>0</v>
      </c>
      <c r="M189" s="214">
        <f>SUM(M190)</f>
        <v>20</v>
      </c>
      <c r="N189" s="214">
        <f>SUM(N190)</f>
        <v>0</v>
      </c>
      <c r="O189" s="214">
        <f>SUM(O190)</f>
        <v>20</v>
      </c>
      <c r="P189" s="214">
        <f>SUM(P190)</f>
        <v>20</v>
      </c>
    </row>
    <row r="190" spans="1:16" ht="15.75" outlineLevel="6">
      <c r="A190" s="222" t="s">
        <v>334</v>
      </c>
      <c r="B190" s="216" t="s">
        <v>410</v>
      </c>
      <c r="C190" s="216" t="s">
        <v>332</v>
      </c>
      <c r="D190" s="216"/>
      <c r="E190" s="216"/>
      <c r="F190" s="216"/>
      <c r="G190" s="216"/>
      <c r="H190" s="214">
        <v>20</v>
      </c>
      <c r="I190" s="214">
        <v>20</v>
      </c>
      <c r="J190" s="214">
        <v>0</v>
      </c>
      <c r="K190" s="214">
        <v>20</v>
      </c>
      <c r="L190" s="214">
        <v>0</v>
      </c>
      <c r="M190" s="214">
        <v>20</v>
      </c>
      <c r="N190" s="214">
        <v>0</v>
      </c>
      <c r="O190" s="214">
        <v>20</v>
      </c>
      <c r="P190" s="214">
        <v>20</v>
      </c>
    </row>
    <row r="191" spans="1:16" ht="63">
      <c r="A191" s="223" t="s">
        <v>409</v>
      </c>
      <c r="B191" s="220" t="s">
        <v>408</v>
      </c>
      <c r="C191" s="220" t="s">
        <v>213</v>
      </c>
      <c r="D191" s="220"/>
      <c r="E191" s="220"/>
      <c r="F191" s="220"/>
      <c r="G191" s="220"/>
      <c r="H191" s="218">
        <f>SUM(H192,H199)</f>
        <v>6401.400000000001</v>
      </c>
      <c r="I191" s="218">
        <f>SUM(I192,I199)</f>
        <v>6551.400000000001</v>
      </c>
      <c r="J191" s="218">
        <f>SUM(J192,J199)</f>
        <v>0</v>
      </c>
      <c r="K191" s="218">
        <f>SUM(K192,K199)</f>
        <v>6551.400000000001</v>
      </c>
      <c r="L191" s="218">
        <f>SUM(L192,L199)</f>
        <v>0</v>
      </c>
      <c r="M191" s="218">
        <f>SUM(M192,M199)</f>
        <v>6551.400000000001</v>
      </c>
      <c r="N191" s="218">
        <f>SUM(N192,N199)</f>
        <v>0</v>
      </c>
      <c r="O191" s="218">
        <f>SUM(O192,O199)</f>
        <v>6886.1</v>
      </c>
      <c r="P191" s="218">
        <f>SUM(P192,P199)</f>
        <v>7496.3</v>
      </c>
    </row>
    <row r="192" spans="1:16" ht="110.25" outlineLevel="1">
      <c r="A192" s="223" t="s">
        <v>407</v>
      </c>
      <c r="B192" s="220" t="s">
        <v>406</v>
      </c>
      <c r="C192" s="220" t="s">
        <v>213</v>
      </c>
      <c r="D192" s="220"/>
      <c r="E192" s="220"/>
      <c r="F192" s="220"/>
      <c r="G192" s="220"/>
      <c r="H192" s="218">
        <f>SUM(H193,H195,H197)</f>
        <v>5401.400000000001</v>
      </c>
      <c r="I192" s="218">
        <f>SUM(I193,I195,I197)</f>
        <v>5551.400000000001</v>
      </c>
      <c r="J192" s="218">
        <f>SUM(J193,J195,J197)</f>
        <v>0</v>
      </c>
      <c r="K192" s="218">
        <f>SUM(K193,K195,K197)</f>
        <v>5551.400000000001</v>
      </c>
      <c r="L192" s="218">
        <f>SUM(L193,L195,L197)</f>
        <v>0</v>
      </c>
      <c r="M192" s="218">
        <f>SUM(M193,M195,M197)</f>
        <v>5551.400000000001</v>
      </c>
      <c r="N192" s="218">
        <f>SUM(N193,N195,N197)</f>
        <v>0</v>
      </c>
      <c r="O192" s="218">
        <f>SUM(O193,O195,O197)</f>
        <v>5886.1</v>
      </c>
      <c r="P192" s="218">
        <f>SUM(P193,P195,P197)</f>
        <v>6496.3</v>
      </c>
    </row>
    <row r="193" spans="1:16" ht="142.5" customHeight="1" outlineLevel="5">
      <c r="A193" s="222" t="s">
        <v>405</v>
      </c>
      <c r="B193" s="216" t="s">
        <v>404</v>
      </c>
      <c r="C193" s="216" t="s">
        <v>213</v>
      </c>
      <c r="D193" s="216"/>
      <c r="E193" s="216"/>
      <c r="F193" s="216"/>
      <c r="G193" s="216"/>
      <c r="H193" s="214">
        <f>SUM(H194)</f>
        <v>249.8</v>
      </c>
      <c r="I193" s="214">
        <f>SUM(I194)</f>
        <v>249.8</v>
      </c>
      <c r="J193" s="214">
        <f>SUM(J194)</f>
        <v>0</v>
      </c>
      <c r="K193" s="214">
        <f>SUM(K194)</f>
        <v>249.8</v>
      </c>
      <c r="L193" s="214">
        <f>SUM(L194)</f>
        <v>0</v>
      </c>
      <c r="M193" s="214">
        <f>SUM(M194)</f>
        <v>249.8</v>
      </c>
      <c r="N193" s="214">
        <f>SUM(N194)</f>
        <v>0</v>
      </c>
      <c r="O193" s="214">
        <f>SUM(O194)</f>
        <v>0</v>
      </c>
      <c r="P193" s="214">
        <f>SUM(P194)</f>
        <v>0</v>
      </c>
    </row>
    <row r="194" spans="1:16" ht="33" customHeight="1" outlineLevel="6">
      <c r="A194" s="222" t="s">
        <v>289</v>
      </c>
      <c r="B194" s="216" t="s">
        <v>404</v>
      </c>
      <c r="C194" s="216" t="s">
        <v>287</v>
      </c>
      <c r="D194" s="216"/>
      <c r="E194" s="216"/>
      <c r="F194" s="216"/>
      <c r="G194" s="216"/>
      <c r="H194" s="214">
        <v>249.8</v>
      </c>
      <c r="I194" s="214">
        <v>249.8</v>
      </c>
      <c r="J194" s="214">
        <v>0</v>
      </c>
      <c r="K194" s="214">
        <v>249.8</v>
      </c>
      <c r="L194" s="214">
        <v>0</v>
      </c>
      <c r="M194" s="214">
        <v>249.8</v>
      </c>
      <c r="N194" s="214">
        <v>0</v>
      </c>
      <c r="O194" s="214">
        <v>0</v>
      </c>
      <c r="P194" s="214">
        <v>0</v>
      </c>
    </row>
    <row r="195" spans="1:16" ht="126.75" customHeight="1" outlineLevel="5">
      <c r="A195" s="222" t="s">
        <v>403</v>
      </c>
      <c r="B195" s="216" t="s">
        <v>402</v>
      </c>
      <c r="C195" s="216" t="s">
        <v>213</v>
      </c>
      <c r="D195" s="216"/>
      <c r="E195" s="216"/>
      <c r="F195" s="216"/>
      <c r="G195" s="216"/>
      <c r="H195" s="214">
        <f>SUM(H196)</f>
        <v>4351.6</v>
      </c>
      <c r="I195" s="214">
        <f>SUM(I196)</f>
        <v>4501.6</v>
      </c>
      <c r="J195" s="214">
        <f>SUM(J196)</f>
        <v>0</v>
      </c>
      <c r="K195" s="214">
        <f>SUM(K196)</f>
        <v>4501.6</v>
      </c>
      <c r="L195" s="214">
        <f>SUM(L196)</f>
        <v>0</v>
      </c>
      <c r="M195" s="214">
        <f>SUM(M196)</f>
        <v>4501.6</v>
      </c>
      <c r="N195" s="214">
        <f>SUM(N196)</f>
        <v>0</v>
      </c>
      <c r="O195" s="214">
        <f>SUM(O196)</f>
        <v>5086.1</v>
      </c>
      <c r="P195" s="214">
        <f>SUM(P196)</f>
        <v>5696.3</v>
      </c>
    </row>
    <row r="196" spans="1:16" ht="31.5" customHeight="1" outlineLevel="6">
      <c r="A196" s="222" t="s">
        <v>289</v>
      </c>
      <c r="B196" s="216" t="s">
        <v>402</v>
      </c>
      <c r="C196" s="216" t="s">
        <v>287</v>
      </c>
      <c r="D196" s="216"/>
      <c r="E196" s="216"/>
      <c r="F196" s="216"/>
      <c r="G196" s="216"/>
      <c r="H196" s="214">
        <v>4351.6</v>
      </c>
      <c r="I196" s="214">
        <v>4501.6</v>
      </c>
      <c r="J196" s="214">
        <v>0</v>
      </c>
      <c r="K196" s="214">
        <v>4501.6</v>
      </c>
      <c r="L196" s="214">
        <v>0</v>
      </c>
      <c r="M196" s="214">
        <v>4501.6</v>
      </c>
      <c r="N196" s="214">
        <v>0</v>
      </c>
      <c r="O196" s="214">
        <v>5086.1</v>
      </c>
      <c r="P196" s="214">
        <v>5696.3</v>
      </c>
    </row>
    <row r="197" spans="1:16" ht="159.75" customHeight="1" outlineLevel="5">
      <c r="A197" s="222" t="s">
        <v>401</v>
      </c>
      <c r="B197" s="216" t="s">
        <v>400</v>
      </c>
      <c r="C197" s="216" t="s">
        <v>213</v>
      </c>
      <c r="D197" s="216"/>
      <c r="E197" s="216"/>
      <c r="F197" s="216"/>
      <c r="G197" s="216"/>
      <c r="H197" s="214">
        <f>SUM(H198)</f>
        <v>800</v>
      </c>
      <c r="I197" s="214">
        <f>SUM(I198)</f>
        <v>800</v>
      </c>
      <c r="J197" s="214">
        <f>SUM(J198)</f>
        <v>0</v>
      </c>
      <c r="K197" s="214">
        <f>SUM(K198)</f>
        <v>800</v>
      </c>
      <c r="L197" s="214">
        <f>SUM(L198)</f>
        <v>0</v>
      </c>
      <c r="M197" s="214">
        <f>SUM(M198)</f>
        <v>800</v>
      </c>
      <c r="N197" s="214">
        <f>SUM(N198)</f>
        <v>0</v>
      </c>
      <c r="O197" s="214">
        <f>SUM(O198)</f>
        <v>800</v>
      </c>
      <c r="P197" s="214">
        <f>SUM(P198)</f>
        <v>800</v>
      </c>
    </row>
    <row r="198" spans="1:16" ht="32.25" customHeight="1" outlineLevel="6">
      <c r="A198" s="222" t="s">
        <v>289</v>
      </c>
      <c r="B198" s="216" t="s">
        <v>400</v>
      </c>
      <c r="C198" s="216" t="s">
        <v>287</v>
      </c>
      <c r="D198" s="216"/>
      <c r="E198" s="216"/>
      <c r="F198" s="216"/>
      <c r="G198" s="216"/>
      <c r="H198" s="214">
        <v>800</v>
      </c>
      <c r="I198" s="214">
        <v>800</v>
      </c>
      <c r="J198" s="214">
        <v>0</v>
      </c>
      <c r="K198" s="214">
        <v>800</v>
      </c>
      <c r="L198" s="214">
        <v>0</v>
      </c>
      <c r="M198" s="214">
        <v>800</v>
      </c>
      <c r="N198" s="214">
        <v>0</v>
      </c>
      <c r="O198" s="214">
        <v>800</v>
      </c>
      <c r="P198" s="214">
        <v>800</v>
      </c>
    </row>
    <row r="199" spans="1:16" ht="110.25" customHeight="1" outlineLevel="1">
      <c r="A199" s="223" t="s">
        <v>399</v>
      </c>
      <c r="B199" s="220" t="s">
        <v>398</v>
      </c>
      <c r="C199" s="220" t="s">
        <v>213</v>
      </c>
      <c r="D199" s="220"/>
      <c r="E199" s="220"/>
      <c r="F199" s="220"/>
      <c r="G199" s="220"/>
      <c r="H199" s="218">
        <f>SUM(H200)</f>
        <v>1000</v>
      </c>
      <c r="I199" s="218">
        <f>SUM(I200)</f>
        <v>1000</v>
      </c>
      <c r="J199" s="218">
        <f>SUM(J200)</f>
        <v>0</v>
      </c>
      <c r="K199" s="218">
        <f>SUM(K200)</f>
        <v>1000</v>
      </c>
      <c r="L199" s="218">
        <f>SUM(L200)</f>
        <v>0</v>
      </c>
      <c r="M199" s="218">
        <f>SUM(M200)</f>
        <v>1000</v>
      </c>
      <c r="N199" s="218">
        <f>SUM(N200)</f>
        <v>0</v>
      </c>
      <c r="O199" s="218">
        <f>SUM(O200)</f>
        <v>1000</v>
      </c>
      <c r="P199" s="218">
        <f>SUM(P200)</f>
        <v>1000</v>
      </c>
    </row>
    <row r="200" spans="1:16" ht="189" outlineLevel="5">
      <c r="A200" s="222" t="s">
        <v>397</v>
      </c>
      <c r="B200" s="216" t="s">
        <v>396</v>
      </c>
      <c r="C200" s="216" t="s">
        <v>213</v>
      </c>
      <c r="D200" s="216"/>
      <c r="E200" s="216"/>
      <c r="F200" s="216"/>
      <c r="G200" s="216"/>
      <c r="H200" s="214">
        <f>SUM(H201)</f>
        <v>1000</v>
      </c>
      <c r="I200" s="214">
        <f>SUM(I201)</f>
        <v>1000</v>
      </c>
      <c r="J200" s="214">
        <f>SUM(J201)</f>
        <v>0</v>
      </c>
      <c r="K200" s="214">
        <f>SUM(K201)</f>
        <v>1000</v>
      </c>
      <c r="L200" s="214">
        <f>SUM(L201)</f>
        <v>0</v>
      </c>
      <c r="M200" s="214">
        <f>SUM(M201)</f>
        <v>1000</v>
      </c>
      <c r="N200" s="214">
        <f>SUM(N201)</f>
        <v>0</v>
      </c>
      <c r="O200" s="214">
        <f>SUM(O201)</f>
        <v>1000</v>
      </c>
      <c r="P200" s="214">
        <f>SUM(P201)</f>
        <v>1000</v>
      </c>
    </row>
    <row r="201" spans="1:16" ht="15.75" outlineLevel="6">
      <c r="A201" s="222" t="s">
        <v>334</v>
      </c>
      <c r="B201" s="216" t="s">
        <v>396</v>
      </c>
      <c r="C201" s="216" t="s">
        <v>332</v>
      </c>
      <c r="D201" s="216"/>
      <c r="E201" s="216"/>
      <c r="F201" s="216"/>
      <c r="G201" s="216"/>
      <c r="H201" s="214">
        <v>1000</v>
      </c>
      <c r="I201" s="214">
        <v>1000</v>
      </c>
      <c r="J201" s="214">
        <v>0</v>
      </c>
      <c r="K201" s="214">
        <v>1000</v>
      </c>
      <c r="L201" s="214">
        <v>0</v>
      </c>
      <c r="M201" s="214">
        <v>1000</v>
      </c>
      <c r="N201" s="214">
        <v>0</v>
      </c>
      <c r="O201" s="214">
        <v>1000</v>
      </c>
      <c r="P201" s="214">
        <v>1000</v>
      </c>
    </row>
    <row r="202" spans="1:16" ht="83.25" customHeight="1">
      <c r="A202" s="223" t="s">
        <v>395</v>
      </c>
      <c r="B202" s="220" t="s">
        <v>394</v>
      </c>
      <c r="C202" s="220" t="s">
        <v>213</v>
      </c>
      <c r="D202" s="220"/>
      <c r="E202" s="220"/>
      <c r="F202" s="220"/>
      <c r="G202" s="220"/>
      <c r="H202" s="218">
        <f>SUM(H203)</f>
        <v>1793.9</v>
      </c>
      <c r="I202" s="218">
        <f>SUM(I203)</f>
        <v>1793.9</v>
      </c>
      <c r="J202" s="218">
        <f>SUM(J203)</f>
        <v>0</v>
      </c>
      <c r="K202" s="218">
        <f>SUM(K203)</f>
        <v>1793.9</v>
      </c>
      <c r="L202" s="218">
        <f>SUM(L203)</f>
        <v>0</v>
      </c>
      <c r="M202" s="218">
        <f>SUM(M203)</f>
        <v>1793.9</v>
      </c>
      <c r="N202" s="218">
        <f>SUM(N203)</f>
        <v>0</v>
      </c>
      <c r="O202" s="218">
        <f>SUM(O203)</f>
        <v>1769.5</v>
      </c>
      <c r="P202" s="218">
        <f>SUM(P203)</f>
        <v>1804.8</v>
      </c>
    </row>
    <row r="203" spans="1:16" ht="158.25" customHeight="1" outlineLevel="1">
      <c r="A203" s="223" t="s">
        <v>393</v>
      </c>
      <c r="B203" s="220" t="s">
        <v>392</v>
      </c>
      <c r="C203" s="220" t="s">
        <v>213</v>
      </c>
      <c r="D203" s="220"/>
      <c r="E203" s="220"/>
      <c r="F203" s="220"/>
      <c r="G203" s="220"/>
      <c r="H203" s="218">
        <f>SUM(H204)</f>
        <v>1793.9</v>
      </c>
      <c r="I203" s="218">
        <f>SUM(I204)</f>
        <v>1793.9</v>
      </c>
      <c r="J203" s="218">
        <f>SUM(J204)</f>
        <v>0</v>
      </c>
      <c r="K203" s="218">
        <f>SUM(K204)</f>
        <v>1793.9</v>
      </c>
      <c r="L203" s="218">
        <f>SUM(L204)</f>
        <v>0</v>
      </c>
      <c r="M203" s="218">
        <f>SUM(M204)</f>
        <v>1793.9</v>
      </c>
      <c r="N203" s="218">
        <f>SUM(N204)</f>
        <v>0</v>
      </c>
      <c r="O203" s="218">
        <f>SUM(O204)</f>
        <v>1769.5</v>
      </c>
      <c r="P203" s="218">
        <f>SUM(P204)</f>
        <v>1804.8</v>
      </c>
    </row>
    <row r="204" spans="1:16" ht="189.75" customHeight="1" outlineLevel="5">
      <c r="A204" s="222" t="s">
        <v>391</v>
      </c>
      <c r="B204" s="216" t="s">
        <v>390</v>
      </c>
      <c r="C204" s="216" t="s">
        <v>213</v>
      </c>
      <c r="D204" s="216"/>
      <c r="E204" s="216"/>
      <c r="F204" s="216"/>
      <c r="G204" s="216"/>
      <c r="H204" s="214">
        <f>SUM(H205:H207)</f>
        <v>1793.9</v>
      </c>
      <c r="I204" s="214">
        <f>SUM(I205:I207)</f>
        <v>1793.9</v>
      </c>
      <c r="J204" s="214">
        <f>SUM(J205:J207)</f>
        <v>0</v>
      </c>
      <c r="K204" s="214">
        <f>SUM(K205:K207)</f>
        <v>1793.9</v>
      </c>
      <c r="L204" s="214">
        <f>SUM(L205:L207)</f>
        <v>0</v>
      </c>
      <c r="M204" s="214">
        <f>SUM(M205:M207)</f>
        <v>1793.9</v>
      </c>
      <c r="N204" s="214">
        <f>SUM(N205:N207)</f>
        <v>0</v>
      </c>
      <c r="O204" s="214">
        <f>SUM(O205:O207)</f>
        <v>1769.5</v>
      </c>
      <c r="P204" s="214">
        <f>SUM(P205:P207)</f>
        <v>1804.8</v>
      </c>
    </row>
    <row r="205" spans="1:16" ht="94.5" outlineLevel="6">
      <c r="A205" s="222" t="s">
        <v>336</v>
      </c>
      <c r="B205" s="216" t="s">
        <v>390</v>
      </c>
      <c r="C205" s="216" t="s">
        <v>335</v>
      </c>
      <c r="D205" s="216"/>
      <c r="E205" s="216"/>
      <c r="F205" s="216"/>
      <c r="G205" s="216"/>
      <c r="H205" s="214">
        <v>1643</v>
      </c>
      <c r="I205" s="214">
        <v>1643</v>
      </c>
      <c r="J205" s="214">
        <v>0</v>
      </c>
      <c r="K205" s="214">
        <v>1643</v>
      </c>
      <c r="L205" s="214">
        <v>0</v>
      </c>
      <c r="M205" s="214">
        <v>1643</v>
      </c>
      <c r="N205" s="214">
        <v>0</v>
      </c>
      <c r="O205" s="214">
        <v>1643</v>
      </c>
      <c r="P205" s="214">
        <v>1643</v>
      </c>
    </row>
    <row r="206" spans="1:16" ht="33" customHeight="1" outlineLevel="6">
      <c r="A206" s="222" t="s">
        <v>289</v>
      </c>
      <c r="B206" s="216" t="s">
        <v>390</v>
      </c>
      <c r="C206" s="216" t="s">
        <v>287</v>
      </c>
      <c r="D206" s="216"/>
      <c r="E206" s="216"/>
      <c r="F206" s="216"/>
      <c r="G206" s="216"/>
      <c r="H206" s="214">
        <v>148.9</v>
      </c>
      <c r="I206" s="214">
        <v>148.9</v>
      </c>
      <c r="J206" s="214">
        <v>0</v>
      </c>
      <c r="K206" s="214">
        <v>148.9</v>
      </c>
      <c r="L206" s="214">
        <v>0</v>
      </c>
      <c r="M206" s="214">
        <v>148.9</v>
      </c>
      <c r="N206" s="214">
        <v>0</v>
      </c>
      <c r="O206" s="214">
        <v>124.5</v>
      </c>
      <c r="P206" s="214">
        <v>159.8</v>
      </c>
    </row>
    <row r="207" spans="1:16" ht="15.75" outlineLevel="6">
      <c r="A207" s="222" t="s">
        <v>334</v>
      </c>
      <c r="B207" s="216" t="s">
        <v>390</v>
      </c>
      <c r="C207" s="216" t="s">
        <v>332</v>
      </c>
      <c r="D207" s="216"/>
      <c r="E207" s="216"/>
      <c r="F207" s="216"/>
      <c r="G207" s="216"/>
      <c r="H207" s="214">
        <v>2</v>
      </c>
      <c r="I207" s="214">
        <v>2</v>
      </c>
      <c r="J207" s="214">
        <v>0</v>
      </c>
      <c r="K207" s="214">
        <v>2</v>
      </c>
      <c r="L207" s="214">
        <v>0</v>
      </c>
      <c r="M207" s="214">
        <v>2</v>
      </c>
      <c r="N207" s="214">
        <v>0</v>
      </c>
      <c r="O207" s="214">
        <v>2</v>
      </c>
      <c r="P207" s="214">
        <v>2</v>
      </c>
    </row>
    <row r="208" spans="1:16" ht="94.5">
      <c r="A208" s="223" t="s">
        <v>389</v>
      </c>
      <c r="B208" s="220" t="s">
        <v>388</v>
      </c>
      <c r="C208" s="220" t="s">
        <v>213</v>
      </c>
      <c r="D208" s="220"/>
      <c r="E208" s="220"/>
      <c r="F208" s="220"/>
      <c r="G208" s="220"/>
      <c r="H208" s="218">
        <f>SUM(H209,H212)</f>
        <v>3871.7</v>
      </c>
      <c r="I208" s="218">
        <f>SUM(I209,I212)</f>
        <v>3871.7</v>
      </c>
      <c r="J208" s="218">
        <f>SUM(J209,J212)</f>
        <v>0</v>
      </c>
      <c r="K208" s="218">
        <f>SUM(K209,K212)</f>
        <v>3871.7</v>
      </c>
      <c r="L208" s="218">
        <f>SUM(L209,L212)</f>
        <v>0</v>
      </c>
      <c r="M208" s="218">
        <f>SUM(M209,M212)</f>
        <v>3871.7</v>
      </c>
      <c r="N208" s="218">
        <f>SUM(N209,N212)</f>
        <v>0</v>
      </c>
      <c r="O208" s="218">
        <f>SUM(O209,O212)</f>
        <v>3804.5</v>
      </c>
      <c r="P208" s="218">
        <f>SUM(P209,P212)</f>
        <v>3901.6</v>
      </c>
    </row>
    <row r="209" spans="1:16" ht="157.5" outlineLevel="1">
      <c r="A209" s="223" t="s">
        <v>387</v>
      </c>
      <c r="B209" s="220" t="s">
        <v>386</v>
      </c>
      <c r="C209" s="220" t="s">
        <v>213</v>
      </c>
      <c r="D209" s="220"/>
      <c r="E209" s="220"/>
      <c r="F209" s="220"/>
      <c r="G209" s="220"/>
      <c r="H209" s="218">
        <f>SUM(H210)</f>
        <v>200</v>
      </c>
      <c r="I209" s="218">
        <f>SUM(I210)</f>
        <v>200</v>
      </c>
      <c r="J209" s="218">
        <f>SUM(J210)</f>
        <v>0</v>
      </c>
      <c r="K209" s="218">
        <f>SUM(K210)</f>
        <v>200</v>
      </c>
      <c r="L209" s="218">
        <f>SUM(L210)</f>
        <v>0</v>
      </c>
      <c r="M209" s="218">
        <f>SUM(M210)</f>
        <v>200</v>
      </c>
      <c r="N209" s="218">
        <f>SUM(N210)</f>
        <v>0</v>
      </c>
      <c r="O209" s="218">
        <f>SUM(O210)</f>
        <v>200</v>
      </c>
      <c r="P209" s="218">
        <f>SUM(P210)</f>
        <v>200</v>
      </c>
    </row>
    <row r="210" spans="1:16" ht="159.75" customHeight="1" outlineLevel="5">
      <c r="A210" s="222" t="s">
        <v>385</v>
      </c>
      <c r="B210" s="216" t="s">
        <v>384</v>
      </c>
      <c r="C210" s="216" t="s">
        <v>213</v>
      </c>
      <c r="D210" s="216"/>
      <c r="E210" s="216"/>
      <c r="F210" s="216"/>
      <c r="G210" s="216"/>
      <c r="H210" s="214">
        <f>SUM(H211)</f>
        <v>200</v>
      </c>
      <c r="I210" s="214">
        <f>SUM(I211)</f>
        <v>200</v>
      </c>
      <c r="J210" s="214">
        <f>SUM(J211)</f>
        <v>0</v>
      </c>
      <c r="K210" s="214">
        <f>SUM(K211)</f>
        <v>200</v>
      </c>
      <c r="L210" s="214">
        <f>SUM(L211)</f>
        <v>0</v>
      </c>
      <c r="M210" s="214">
        <f>SUM(M211)</f>
        <v>200</v>
      </c>
      <c r="N210" s="214">
        <f>SUM(N211)</f>
        <v>0</v>
      </c>
      <c r="O210" s="214">
        <f>SUM(O211)</f>
        <v>200</v>
      </c>
      <c r="P210" s="214">
        <f>SUM(P211)</f>
        <v>200</v>
      </c>
    </row>
    <row r="211" spans="1:16" ht="15.75" outlineLevel="6">
      <c r="A211" s="222" t="s">
        <v>334</v>
      </c>
      <c r="B211" s="216" t="s">
        <v>384</v>
      </c>
      <c r="C211" s="216" t="s">
        <v>332</v>
      </c>
      <c r="D211" s="216"/>
      <c r="E211" s="216"/>
      <c r="F211" s="216"/>
      <c r="G211" s="216"/>
      <c r="H211" s="214">
        <v>200</v>
      </c>
      <c r="I211" s="214">
        <v>200</v>
      </c>
      <c r="J211" s="214">
        <v>0</v>
      </c>
      <c r="K211" s="214">
        <v>200</v>
      </c>
      <c r="L211" s="214">
        <v>0</v>
      </c>
      <c r="M211" s="214">
        <v>200</v>
      </c>
      <c r="N211" s="214">
        <v>0</v>
      </c>
      <c r="O211" s="214">
        <v>200</v>
      </c>
      <c r="P211" s="214">
        <v>200</v>
      </c>
    </row>
    <row r="212" spans="1:16" ht="157.5" outlineLevel="1">
      <c r="A212" s="223" t="s">
        <v>383</v>
      </c>
      <c r="B212" s="220" t="s">
        <v>382</v>
      </c>
      <c r="C212" s="220" t="s">
        <v>213</v>
      </c>
      <c r="D212" s="220"/>
      <c r="E212" s="220"/>
      <c r="F212" s="220"/>
      <c r="G212" s="220"/>
      <c r="H212" s="218">
        <v>3671.7</v>
      </c>
      <c r="I212" s="218">
        <v>3671.7</v>
      </c>
      <c r="J212" s="218">
        <v>0</v>
      </c>
      <c r="K212" s="218">
        <v>3671.7</v>
      </c>
      <c r="L212" s="218">
        <v>0</v>
      </c>
      <c r="M212" s="218">
        <v>3671.7</v>
      </c>
      <c r="N212" s="218">
        <v>0</v>
      </c>
      <c r="O212" s="218">
        <v>3604.5</v>
      </c>
      <c r="P212" s="218">
        <v>3701.6</v>
      </c>
    </row>
    <row r="213" spans="1:16" ht="172.5" customHeight="1" outlineLevel="5">
      <c r="A213" s="222" t="s">
        <v>381</v>
      </c>
      <c r="B213" s="216" t="s">
        <v>380</v>
      </c>
      <c r="C213" s="216" t="s">
        <v>213</v>
      </c>
      <c r="D213" s="216"/>
      <c r="E213" s="216"/>
      <c r="F213" s="216"/>
      <c r="G213" s="216"/>
      <c r="H213" s="214">
        <f>SUM(H214:H216)</f>
        <v>3671.7</v>
      </c>
      <c r="I213" s="214">
        <f>SUM(I214:I216)</f>
        <v>3671.7</v>
      </c>
      <c r="J213" s="214">
        <f>SUM(J214:J216)</f>
        <v>0</v>
      </c>
      <c r="K213" s="214">
        <f>SUM(K214:K216)</f>
        <v>3671.7</v>
      </c>
      <c r="L213" s="214">
        <f>SUM(L214:L216)</f>
        <v>0</v>
      </c>
      <c r="M213" s="214">
        <f>SUM(M214:M216)</f>
        <v>3671.7</v>
      </c>
      <c r="N213" s="214">
        <f>SUM(N214:N216)</f>
        <v>0</v>
      </c>
      <c r="O213" s="214">
        <f>SUM(O214:O216)</f>
        <v>3604.5</v>
      </c>
      <c r="P213" s="214">
        <f>SUM(P214:P216)</f>
        <v>3701.6</v>
      </c>
    </row>
    <row r="214" spans="1:16" ht="94.5" outlineLevel="6">
      <c r="A214" s="222" t="s">
        <v>336</v>
      </c>
      <c r="B214" s="216" t="s">
        <v>380</v>
      </c>
      <c r="C214" s="216" t="s">
        <v>335</v>
      </c>
      <c r="D214" s="216"/>
      <c r="E214" s="216"/>
      <c r="F214" s="216"/>
      <c r="G214" s="216"/>
      <c r="H214" s="214">
        <v>3354.5</v>
      </c>
      <c r="I214" s="214">
        <v>3354.5</v>
      </c>
      <c r="J214" s="214">
        <v>0</v>
      </c>
      <c r="K214" s="214">
        <v>3354.5</v>
      </c>
      <c r="L214" s="214">
        <v>0</v>
      </c>
      <c r="M214" s="214">
        <v>3354.5</v>
      </c>
      <c r="N214" s="214">
        <v>0</v>
      </c>
      <c r="O214" s="214">
        <v>3351.5</v>
      </c>
      <c r="P214" s="214">
        <v>3354.5</v>
      </c>
    </row>
    <row r="215" spans="1:16" ht="33" customHeight="1" outlineLevel="6">
      <c r="A215" s="222" t="s">
        <v>289</v>
      </c>
      <c r="B215" s="216" t="s">
        <v>380</v>
      </c>
      <c r="C215" s="216" t="s">
        <v>287</v>
      </c>
      <c r="D215" s="216"/>
      <c r="E215" s="216"/>
      <c r="F215" s="216"/>
      <c r="G215" s="216"/>
      <c r="H215" s="214">
        <v>315.2</v>
      </c>
      <c r="I215" s="214">
        <v>315.2</v>
      </c>
      <c r="J215" s="214">
        <v>0</v>
      </c>
      <c r="K215" s="214">
        <v>315.2</v>
      </c>
      <c r="L215" s="214">
        <v>0</v>
      </c>
      <c r="M215" s="214">
        <v>315.2</v>
      </c>
      <c r="N215" s="214">
        <v>0</v>
      </c>
      <c r="O215" s="214">
        <v>251</v>
      </c>
      <c r="P215" s="214">
        <v>345.1</v>
      </c>
    </row>
    <row r="216" spans="1:16" ht="15.75" outlineLevel="6">
      <c r="A216" s="222" t="s">
        <v>334</v>
      </c>
      <c r="B216" s="216" t="s">
        <v>380</v>
      </c>
      <c r="C216" s="216" t="s">
        <v>332</v>
      </c>
      <c r="D216" s="216"/>
      <c r="E216" s="216"/>
      <c r="F216" s="216"/>
      <c r="G216" s="216"/>
      <c r="H216" s="214">
        <v>2</v>
      </c>
      <c r="I216" s="214">
        <v>2</v>
      </c>
      <c r="J216" s="214">
        <v>0</v>
      </c>
      <c r="K216" s="214">
        <v>2</v>
      </c>
      <c r="L216" s="214">
        <v>0</v>
      </c>
      <c r="M216" s="214">
        <v>2</v>
      </c>
      <c r="N216" s="214">
        <v>0</v>
      </c>
      <c r="O216" s="214">
        <v>2</v>
      </c>
      <c r="P216" s="214">
        <v>2</v>
      </c>
    </row>
    <row r="217" spans="1:16" ht="63">
      <c r="A217" s="223" t="s">
        <v>379</v>
      </c>
      <c r="B217" s="220" t="s">
        <v>378</v>
      </c>
      <c r="C217" s="220" t="s">
        <v>213</v>
      </c>
      <c r="D217" s="220"/>
      <c r="E217" s="220"/>
      <c r="F217" s="220"/>
      <c r="G217" s="220"/>
      <c r="H217" s="218">
        <v>18814.9</v>
      </c>
      <c r="I217" s="218">
        <v>18814.9</v>
      </c>
      <c r="J217" s="218">
        <v>0</v>
      </c>
      <c r="K217" s="218">
        <v>18814.9</v>
      </c>
      <c r="L217" s="218">
        <v>0</v>
      </c>
      <c r="M217" s="218">
        <v>18814.9</v>
      </c>
      <c r="N217" s="218">
        <v>0</v>
      </c>
      <c r="O217" s="218">
        <v>17896.9</v>
      </c>
      <c r="P217" s="218">
        <v>19251.5</v>
      </c>
    </row>
    <row r="218" spans="1:16" ht="94.5" outlineLevel="1">
      <c r="A218" s="223" t="s">
        <v>377</v>
      </c>
      <c r="B218" s="220" t="s">
        <v>376</v>
      </c>
      <c r="C218" s="220" t="s">
        <v>213</v>
      </c>
      <c r="D218" s="220"/>
      <c r="E218" s="220"/>
      <c r="F218" s="220"/>
      <c r="G218" s="220"/>
      <c r="H218" s="218">
        <f>SUM(H219,H221,H223)</f>
        <v>144</v>
      </c>
      <c r="I218" s="218">
        <f>SUM(I219,I221,I223)</f>
        <v>144</v>
      </c>
      <c r="J218" s="218">
        <f>SUM(J219,J221,J223)</f>
        <v>0</v>
      </c>
      <c r="K218" s="218">
        <f>SUM(K219,K221,K223)</f>
        <v>144</v>
      </c>
      <c r="L218" s="218">
        <f>SUM(L219,L221,L223)</f>
        <v>0</v>
      </c>
      <c r="M218" s="218">
        <f>SUM(M219,M221,M223)</f>
        <v>144</v>
      </c>
      <c r="N218" s="218">
        <f>SUM(N219,N221,N223)</f>
        <v>0</v>
      </c>
      <c r="O218" s="218">
        <f>SUM(O219,O221,O223)</f>
        <v>144</v>
      </c>
      <c r="P218" s="218">
        <f>SUM(P219,P221,P223)</f>
        <v>144</v>
      </c>
    </row>
    <row r="219" spans="1:16" ht="144" customHeight="1" outlineLevel="5">
      <c r="A219" s="222" t="s">
        <v>375</v>
      </c>
      <c r="B219" s="216" t="s">
        <v>374</v>
      </c>
      <c r="C219" s="216" t="s">
        <v>213</v>
      </c>
      <c r="D219" s="216"/>
      <c r="E219" s="216"/>
      <c r="F219" s="216"/>
      <c r="G219" s="216"/>
      <c r="H219" s="214">
        <f>SUM(H220)</f>
        <v>60</v>
      </c>
      <c r="I219" s="214">
        <f>SUM(I220)</f>
        <v>60</v>
      </c>
      <c r="J219" s="214">
        <f>SUM(J220)</f>
        <v>0</v>
      </c>
      <c r="K219" s="214">
        <f>SUM(K220)</f>
        <v>60</v>
      </c>
      <c r="L219" s="214">
        <f>SUM(L220)</f>
        <v>0</v>
      </c>
      <c r="M219" s="214">
        <f>SUM(M220)</f>
        <v>60</v>
      </c>
      <c r="N219" s="214">
        <f>SUM(N220)</f>
        <v>0</v>
      </c>
      <c r="O219" s="214">
        <f>SUM(O220)</f>
        <v>60</v>
      </c>
      <c r="P219" s="214">
        <f>SUM(P220)</f>
        <v>60</v>
      </c>
    </row>
    <row r="220" spans="1:16" ht="31.5" customHeight="1" outlineLevel="6">
      <c r="A220" s="222" t="s">
        <v>289</v>
      </c>
      <c r="B220" s="216" t="s">
        <v>374</v>
      </c>
      <c r="C220" s="216" t="s">
        <v>287</v>
      </c>
      <c r="D220" s="216"/>
      <c r="E220" s="216"/>
      <c r="F220" s="216"/>
      <c r="G220" s="216"/>
      <c r="H220" s="214">
        <v>60</v>
      </c>
      <c r="I220" s="214">
        <v>60</v>
      </c>
      <c r="J220" s="214">
        <v>0</v>
      </c>
      <c r="K220" s="214">
        <v>60</v>
      </c>
      <c r="L220" s="214">
        <v>0</v>
      </c>
      <c r="M220" s="214">
        <v>60</v>
      </c>
      <c r="N220" s="214">
        <v>0</v>
      </c>
      <c r="O220" s="214">
        <v>60</v>
      </c>
      <c r="P220" s="214">
        <v>60</v>
      </c>
    </row>
    <row r="221" spans="1:16" ht="142.5" customHeight="1" outlineLevel="4">
      <c r="A221" s="222" t="s">
        <v>373</v>
      </c>
      <c r="B221" s="216" t="s">
        <v>372</v>
      </c>
      <c r="C221" s="216" t="s">
        <v>213</v>
      </c>
      <c r="D221" s="216"/>
      <c r="E221" s="216"/>
      <c r="F221" s="216"/>
      <c r="G221" s="216"/>
      <c r="H221" s="214">
        <f>SUM(H222)</f>
        <v>66</v>
      </c>
      <c r="I221" s="214">
        <f>SUM(I222)</f>
        <v>66</v>
      </c>
      <c r="J221" s="214">
        <f>SUM(J222)</f>
        <v>0</v>
      </c>
      <c r="K221" s="214">
        <f>SUM(K222)</f>
        <v>66</v>
      </c>
      <c r="L221" s="214">
        <f>SUM(L222)</f>
        <v>0</v>
      </c>
      <c r="M221" s="214">
        <f>SUM(M222)</f>
        <v>66</v>
      </c>
      <c r="N221" s="214">
        <f>SUM(N222)</f>
        <v>0</v>
      </c>
      <c r="O221" s="214">
        <f>SUM(O222)</f>
        <v>66</v>
      </c>
      <c r="P221" s="214">
        <f>SUM(P222)</f>
        <v>66</v>
      </c>
    </row>
    <row r="222" spans="1:16" ht="37.5" customHeight="1" outlineLevel="6">
      <c r="A222" s="222" t="s">
        <v>289</v>
      </c>
      <c r="B222" s="216" t="s">
        <v>372</v>
      </c>
      <c r="C222" s="216" t="s">
        <v>287</v>
      </c>
      <c r="D222" s="216"/>
      <c r="E222" s="216"/>
      <c r="F222" s="216"/>
      <c r="G222" s="216"/>
      <c r="H222" s="214">
        <v>66</v>
      </c>
      <c r="I222" s="214">
        <v>66</v>
      </c>
      <c r="J222" s="214">
        <v>0</v>
      </c>
      <c r="K222" s="214">
        <v>66</v>
      </c>
      <c r="L222" s="214">
        <v>0</v>
      </c>
      <c r="M222" s="214">
        <v>66</v>
      </c>
      <c r="N222" s="214">
        <v>0</v>
      </c>
      <c r="O222" s="214">
        <v>66</v>
      </c>
      <c r="P222" s="214">
        <v>66</v>
      </c>
    </row>
    <row r="223" spans="1:16" ht="124.5" customHeight="1" outlineLevel="5">
      <c r="A223" s="222" t="s">
        <v>371</v>
      </c>
      <c r="B223" s="216" t="s">
        <v>370</v>
      </c>
      <c r="C223" s="216" t="s">
        <v>213</v>
      </c>
      <c r="D223" s="216"/>
      <c r="E223" s="216"/>
      <c r="F223" s="216"/>
      <c r="G223" s="216"/>
      <c r="H223" s="214">
        <f>SUM(H224)</f>
        <v>18</v>
      </c>
      <c r="I223" s="214">
        <f>SUM(I224)</f>
        <v>18</v>
      </c>
      <c r="J223" s="214">
        <f>SUM(J224)</f>
        <v>0</v>
      </c>
      <c r="K223" s="214">
        <f>SUM(K224)</f>
        <v>18</v>
      </c>
      <c r="L223" s="214">
        <f>SUM(L224)</f>
        <v>0</v>
      </c>
      <c r="M223" s="214">
        <f>SUM(M224)</f>
        <v>18</v>
      </c>
      <c r="N223" s="214">
        <f>SUM(N224)</f>
        <v>0</v>
      </c>
      <c r="O223" s="214">
        <f>SUM(O224)</f>
        <v>18</v>
      </c>
      <c r="P223" s="214">
        <f>SUM(P224)</f>
        <v>18</v>
      </c>
    </row>
    <row r="224" spans="1:16" ht="33" customHeight="1" outlineLevel="6">
      <c r="A224" s="222" t="s">
        <v>289</v>
      </c>
      <c r="B224" s="216" t="s">
        <v>370</v>
      </c>
      <c r="C224" s="216" t="s">
        <v>287</v>
      </c>
      <c r="D224" s="216"/>
      <c r="E224" s="216"/>
      <c r="F224" s="216"/>
      <c r="G224" s="216"/>
      <c r="H224" s="214">
        <v>18</v>
      </c>
      <c r="I224" s="214">
        <v>18</v>
      </c>
      <c r="J224" s="214">
        <v>0</v>
      </c>
      <c r="K224" s="214">
        <v>18</v>
      </c>
      <c r="L224" s="214">
        <v>0</v>
      </c>
      <c r="M224" s="214">
        <v>18</v>
      </c>
      <c r="N224" s="214">
        <v>0</v>
      </c>
      <c r="O224" s="214">
        <v>18</v>
      </c>
      <c r="P224" s="214">
        <v>18</v>
      </c>
    </row>
    <row r="225" spans="1:16" ht="94.5" outlineLevel="1">
      <c r="A225" s="223" t="s">
        <v>369</v>
      </c>
      <c r="B225" s="220" t="s">
        <v>368</v>
      </c>
      <c r="C225" s="220" t="s">
        <v>213</v>
      </c>
      <c r="D225" s="220"/>
      <c r="E225" s="220"/>
      <c r="F225" s="220"/>
      <c r="G225" s="220"/>
      <c r="H225" s="218">
        <f>SUM(H226)</f>
        <v>572.5</v>
      </c>
      <c r="I225" s="218">
        <f>SUM(I226)</f>
        <v>572.5</v>
      </c>
      <c r="J225" s="218">
        <f>SUM(J226)</f>
        <v>0</v>
      </c>
      <c r="K225" s="218">
        <f>SUM(K226)</f>
        <v>572.5</v>
      </c>
      <c r="L225" s="218">
        <f>SUM(L226)</f>
        <v>0</v>
      </c>
      <c r="M225" s="218">
        <f>SUM(M226)</f>
        <v>572.5</v>
      </c>
      <c r="N225" s="218">
        <f>SUM(N226)</f>
        <v>0</v>
      </c>
      <c r="O225" s="218">
        <f>SUM(O226)</f>
        <v>572.5</v>
      </c>
      <c r="P225" s="218">
        <f>SUM(P226)</f>
        <v>572.5</v>
      </c>
    </row>
    <row r="226" spans="1:16" ht="156" customHeight="1" outlineLevel="5">
      <c r="A226" s="222" t="s">
        <v>367</v>
      </c>
      <c r="B226" s="216" t="s">
        <v>365</v>
      </c>
      <c r="C226" s="216" t="s">
        <v>213</v>
      </c>
      <c r="D226" s="216"/>
      <c r="E226" s="216"/>
      <c r="F226" s="216"/>
      <c r="G226" s="216"/>
      <c r="H226" s="214">
        <f>SUM(H227)</f>
        <v>572.5</v>
      </c>
      <c r="I226" s="214">
        <f>SUM(I227)</f>
        <v>572.5</v>
      </c>
      <c r="J226" s="214">
        <f>SUM(J227)</f>
        <v>0</v>
      </c>
      <c r="K226" s="214">
        <f>SUM(K227)</f>
        <v>572.5</v>
      </c>
      <c r="L226" s="214">
        <f>SUM(L227)</f>
        <v>0</v>
      </c>
      <c r="M226" s="214">
        <f>SUM(M227)</f>
        <v>572.5</v>
      </c>
      <c r="N226" s="214">
        <f>SUM(N227)</f>
        <v>0</v>
      </c>
      <c r="O226" s="214">
        <f>SUM(O227)</f>
        <v>572.5</v>
      </c>
      <c r="P226" s="214">
        <f>SUM(P227)</f>
        <v>572.5</v>
      </c>
    </row>
    <row r="227" spans="1:16" ht="31.5" outlineLevel="6">
      <c r="A227" s="222" t="s">
        <v>366</v>
      </c>
      <c r="B227" s="216" t="s">
        <v>365</v>
      </c>
      <c r="C227" s="216" t="s">
        <v>364</v>
      </c>
      <c r="D227" s="216"/>
      <c r="E227" s="216"/>
      <c r="F227" s="216"/>
      <c r="G227" s="216"/>
      <c r="H227" s="214">
        <v>572.5</v>
      </c>
      <c r="I227" s="214">
        <v>572.5</v>
      </c>
      <c r="J227" s="214">
        <v>0</v>
      </c>
      <c r="K227" s="214">
        <v>572.5</v>
      </c>
      <c r="L227" s="214">
        <v>0</v>
      </c>
      <c r="M227" s="214">
        <v>572.5</v>
      </c>
      <c r="N227" s="214">
        <v>0</v>
      </c>
      <c r="O227" s="214">
        <v>572.5</v>
      </c>
      <c r="P227" s="214">
        <v>572.5</v>
      </c>
    </row>
    <row r="228" spans="1:16" ht="110.25" outlineLevel="1">
      <c r="A228" s="223" t="s">
        <v>363</v>
      </c>
      <c r="B228" s="220" t="s">
        <v>362</v>
      </c>
      <c r="C228" s="220" t="s">
        <v>213</v>
      </c>
      <c r="D228" s="220"/>
      <c r="E228" s="220"/>
      <c r="F228" s="220"/>
      <c r="G228" s="220"/>
      <c r="H228" s="218">
        <f>SUM(H229,H231,H233)</f>
        <v>382.7</v>
      </c>
      <c r="I228" s="218">
        <f>SUM(I229,I231,I233)</f>
        <v>382.7</v>
      </c>
      <c r="J228" s="218">
        <f>SUM(J229,J231,J233)</f>
        <v>0</v>
      </c>
      <c r="K228" s="218">
        <f>SUM(K229,K231,K233)</f>
        <v>382.7</v>
      </c>
      <c r="L228" s="218">
        <f>SUM(L229,L231,L233)</f>
        <v>0</v>
      </c>
      <c r="M228" s="218">
        <f>SUM(M229,M231,M233)</f>
        <v>382.7</v>
      </c>
      <c r="N228" s="218">
        <f>SUM(N229,N231,N233)</f>
        <v>0</v>
      </c>
      <c r="O228" s="218">
        <f>SUM(O229,O231,O233)</f>
        <v>295.7</v>
      </c>
      <c r="P228" s="218">
        <f>SUM(P229,P231,P233)</f>
        <v>501.90000000000003</v>
      </c>
    </row>
    <row r="229" spans="1:16" ht="191.25" customHeight="1" outlineLevel="4">
      <c r="A229" s="222" t="s">
        <v>361</v>
      </c>
      <c r="B229" s="216" t="s">
        <v>360</v>
      </c>
      <c r="C229" s="216" t="s">
        <v>213</v>
      </c>
      <c r="D229" s="216"/>
      <c r="E229" s="216"/>
      <c r="F229" s="216"/>
      <c r="G229" s="216"/>
      <c r="H229" s="214">
        <f>SUM(H230)</f>
        <v>304.7</v>
      </c>
      <c r="I229" s="214">
        <f>SUM(I230)</f>
        <v>304.7</v>
      </c>
      <c r="J229" s="214">
        <f>SUM(J230)</f>
        <v>0</v>
      </c>
      <c r="K229" s="214">
        <f>SUM(K230)</f>
        <v>304.7</v>
      </c>
      <c r="L229" s="214">
        <f>SUM(L230)</f>
        <v>0</v>
      </c>
      <c r="M229" s="214">
        <f>SUM(M230)</f>
        <v>304.7</v>
      </c>
      <c r="N229" s="214">
        <f>SUM(N230)</f>
        <v>0</v>
      </c>
      <c r="O229" s="214">
        <f>SUM(O230)</f>
        <v>208.7</v>
      </c>
      <c r="P229" s="214">
        <f>SUM(P230)</f>
        <v>355.1</v>
      </c>
    </row>
    <row r="230" spans="1:16" ht="33" customHeight="1" outlineLevel="6">
      <c r="A230" s="222" t="s">
        <v>289</v>
      </c>
      <c r="B230" s="216" t="s">
        <v>360</v>
      </c>
      <c r="C230" s="216" t="s">
        <v>287</v>
      </c>
      <c r="D230" s="216"/>
      <c r="E230" s="216"/>
      <c r="F230" s="216"/>
      <c r="G230" s="216"/>
      <c r="H230" s="214">
        <v>304.7</v>
      </c>
      <c r="I230" s="214">
        <v>304.7</v>
      </c>
      <c r="J230" s="214">
        <v>0</v>
      </c>
      <c r="K230" s="214">
        <v>304.7</v>
      </c>
      <c r="L230" s="214">
        <v>0</v>
      </c>
      <c r="M230" s="214">
        <v>304.7</v>
      </c>
      <c r="N230" s="214">
        <v>0</v>
      </c>
      <c r="O230" s="214">
        <v>208.7</v>
      </c>
      <c r="P230" s="214">
        <v>355.1</v>
      </c>
    </row>
    <row r="231" spans="1:16" ht="138" customHeight="1" outlineLevel="5">
      <c r="A231" s="222" t="s">
        <v>359</v>
      </c>
      <c r="B231" s="216" t="s">
        <v>358</v>
      </c>
      <c r="C231" s="216" t="s">
        <v>213</v>
      </c>
      <c r="D231" s="216"/>
      <c r="E231" s="216"/>
      <c r="F231" s="216"/>
      <c r="G231" s="216"/>
      <c r="H231" s="214">
        <f>SUM(H232)</f>
        <v>70</v>
      </c>
      <c r="I231" s="214">
        <f>SUM(I232)</f>
        <v>70</v>
      </c>
      <c r="J231" s="214">
        <f>SUM(J232)</f>
        <v>0</v>
      </c>
      <c r="K231" s="214">
        <f>SUM(K232)</f>
        <v>70</v>
      </c>
      <c r="L231" s="214">
        <f>SUM(L232)</f>
        <v>0</v>
      </c>
      <c r="M231" s="214">
        <f>SUM(M232)</f>
        <v>70</v>
      </c>
      <c r="N231" s="214">
        <f>SUM(N232)</f>
        <v>0</v>
      </c>
      <c r="O231" s="214">
        <f>SUM(O232)</f>
        <v>80</v>
      </c>
      <c r="P231" s="214">
        <f>SUM(P232)</f>
        <v>90</v>
      </c>
    </row>
    <row r="232" spans="1:16" ht="33" customHeight="1" outlineLevel="6">
      <c r="A232" s="222" t="s">
        <v>289</v>
      </c>
      <c r="B232" s="216" t="s">
        <v>358</v>
      </c>
      <c r="C232" s="216" t="s">
        <v>287</v>
      </c>
      <c r="D232" s="216"/>
      <c r="E232" s="216"/>
      <c r="F232" s="216"/>
      <c r="G232" s="216"/>
      <c r="H232" s="214">
        <v>70</v>
      </c>
      <c r="I232" s="214">
        <v>70</v>
      </c>
      <c r="J232" s="214">
        <v>0</v>
      </c>
      <c r="K232" s="214">
        <v>70</v>
      </c>
      <c r="L232" s="214">
        <v>0</v>
      </c>
      <c r="M232" s="214">
        <v>70</v>
      </c>
      <c r="N232" s="214">
        <v>0</v>
      </c>
      <c r="O232" s="214">
        <v>80</v>
      </c>
      <c r="P232" s="214">
        <v>90</v>
      </c>
    </row>
    <row r="233" spans="1:16" ht="124.5" customHeight="1" outlineLevel="5">
      <c r="A233" s="222" t="s">
        <v>357</v>
      </c>
      <c r="B233" s="216" t="s">
        <v>356</v>
      </c>
      <c r="C233" s="216" t="s">
        <v>213</v>
      </c>
      <c r="D233" s="216"/>
      <c r="E233" s="216"/>
      <c r="F233" s="216"/>
      <c r="G233" s="216"/>
      <c r="H233" s="214">
        <f>SUM(H234)</f>
        <v>8</v>
      </c>
      <c r="I233" s="214">
        <f>SUM(I234)</f>
        <v>8</v>
      </c>
      <c r="J233" s="214">
        <f>SUM(J234)</f>
        <v>0</v>
      </c>
      <c r="K233" s="214">
        <f>SUM(K234)</f>
        <v>8</v>
      </c>
      <c r="L233" s="214">
        <f>SUM(L234)</f>
        <v>0</v>
      </c>
      <c r="M233" s="214">
        <f>SUM(M234)</f>
        <v>8</v>
      </c>
      <c r="N233" s="214">
        <f>SUM(N234)</f>
        <v>0</v>
      </c>
      <c r="O233" s="214">
        <f>SUM(O234)</f>
        <v>7</v>
      </c>
      <c r="P233" s="214">
        <f>SUM(P234)</f>
        <v>56.8</v>
      </c>
    </row>
    <row r="234" spans="1:16" ht="33.75" customHeight="1" outlineLevel="6">
      <c r="A234" s="222" t="s">
        <v>289</v>
      </c>
      <c r="B234" s="216" t="s">
        <v>356</v>
      </c>
      <c r="C234" s="216" t="s">
        <v>287</v>
      </c>
      <c r="D234" s="216"/>
      <c r="E234" s="216"/>
      <c r="F234" s="216"/>
      <c r="G234" s="216"/>
      <c r="H234" s="214">
        <v>8</v>
      </c>
      <c r="I234" s="214">
        <v>8</v>
      </c>
      <c r="J234" s="214">
        <v>0</v>
      </c>
      <c r="K234" s="214">
        <v>8</v>
      </c>
      <c r="L234" s="214">
        <v>0</v>
      </c>
      <c r="M234" s="214">
        <v>8</v>
      </c>
      <c r="N234" s="214">
        <v>0</v>
      </c>
      <c r="O234" s="214">
        <v>7</v>
      </c>
      <c r="P234" s="214">
        <v>56.8</v>
      </c>
    </row>
    <row r="235" spans="1:16" ht="139.5" customHeight="1" outlineLevel="1">
      <c r="A235" s="223" t="s">
        <v>355</v>
      </c>
      <c r="B235" s="220" t="s">
        <v>354</v>
      </c>
      <c r="C235" s="220" t="s">
        <v>213</v>
      </c>
      <c r="D235" s="220"/>
      <c r="E235" s="220"/>
      <c r="F235" s="220"/>
      <c r="G235" s="220"/>
      <c r="H235" s="218">
        <f>SUM(H236,H238,H240)</f>
        <v>317</v>
      </c>
      <c r="I235" s="218">
        <f>SUM(I236,I238,I240)</f>
        <v>317</v>
      </c>
      <c r="J235" s="218">
        <f>SUM(J236,J238,J240)</f>
        <v>0</v>
      </c>
      <c r="K235" s="218">
        <f>SUM(K236,K238,K240)</f>
        <v>317</v>
      </c>
      <c r="L235" s="218">
        <f>SUM(L236,L238,L240)</f>
        <v>0</v>
      </c>
      <c r="M235" s="218">
        <f>SUM(M236,M238,M240)</f>
        <v>317</v>
      </c>
      <c r="N235" s="218">
        <f>SUM(N236,N238,N240)</f>
        <v>0</v>
      </c>
      <c r="O235" s="218">
        <f>SUM(O236,O238,O240)</f>
        <v>246</v>
      </c>
      <c r="P235" s="218">
        <f>SUM(P236,P238,P240)</f>
        <v>348.7</v>
      </c>
    </row>
    <row r="236" spans="1:16" ht="156.75" customHeight="1" outlineLevel="5">
      <c r="A236" s="222" t="s">
        <v>353</v>
      </c>
      <c r="B236" s="216" t="s">
        <v>352</v>
      </c>
      <c r="C236" s="216" t="s">
        <v>213</v>
      </c>
      <c r="D236" s="216"/>
      <c r="E236" s="216"/>
      <c r="F236" s="216"/>
      <c r="G236" s="216"/>
      <c r="H236" s="214">
        <f>SUM(H237)</f>
        <v>87</v>
      </c>
      <c r="I236" s="214">
        <f>SUM(I237)</f>
        <v>87</v>
      </c>
      <c r="J236" s="214">
        <f>SUM(J237)</f>
        <v>0</v>
      </c>
      <c r="K236" s="214">
        <f>SUM(K237)</f>
        <v>87</v>
      </c>
      <c r="L236" s="214">
        <f>SUM(L237)</f>
        <v>0</v>
      </c>
      <c r="M236" s="214">
        <f>SUM(M237)</f>
        <v>87</v>
      </c>
      <c r="N236" s="214">
        <f>SUM(N237)</f>
        <v>0</v>
      </c>
      <c r="O236" s="214">
        <f>SUM(O237)</f>
        <v>66.5</v>
      </c>
      <c r="P236" s="214">
        <f>SUM(P237)</f>
        <v>93.5</v>
      </c>
    </row>
    <row r="237" spans="1:16" ht="34.5" customHeight="1" outlineLevel="6">
      <c r="A237" s="222" t="s">
        <v>289</v>
      </c>
      <c r="B237" s="216" t="s">
        <v>352</v>
      </c>
      <c r="C237" s="216" t="s">
        <v>287</v>
      </c>
      <c r="D237" s="216"/>
      <c r="E237" s="216"/>
      <c r="F237" s="216"/>
      <c r="G237" s="216"/>
      <c r="H237" s="214">
        <v>87</v>
      </c>
      <c r="I237" s="214">
        <v>87</v>
      </c>
      <c r="J237" s="214">
        <v>0</v>
      </c>
      <c r="K237" s="214">
        <v>87</v>
      </c>
      <c r="L237" s="214">
        <v>0</v>
      </c>
      <c r="M237" s="214">
        <v>87</v>
      </c>
      <c r="N237" s="214">
        <v>0</v>
      </c>
      <c r="O237" s="214">
        <v>66.5</v>
      </c>
      <c r="P237" s="214">
        <v>93.5</v>
      </c>
    </row>
    <row r="238" spans="1:16" ht="154.5" customHeight="1" outlineLevel="5">
      <c r="A238" s="222" t="s">
        <v>351</v>
      </c>
      <c r="B238" s="216" t="s">
        <v>350</v>
      </c>
      <c r="C238" s="216" t="s">
        <v>213</v>
      </c>
      <c r="D238" s="216"/>
      <c r="E238" s="216"/>
      <c r="F238" s="216"/>
      <c r="G238" s="216"/>
      <c r="H238" s="214">
        <f>SUM(H239)</f>
        <v>86</v>
      </c>
      <c r="I238" s="214">
        <f>SUM(I239)</f>
        <v>86</v>
      </c>
      <c r="J238" s="214">
        <f>SUM(J239)</f>
        <v>0</v>
      </c>
      <c r="K238" s="214">
        <f>SUM(K239)</f>
        <v>86</v>
      </c>
      <c r="L238" s="214">
        <f>SUM(L239)</f>
        <v>0</v>
      </c>
      <c r="M238" s="214">
        <f>SUM(M239)</f>
        <v>86</v>
      </c>
      <c r="N238" s="214">
        <f>SUM(N239)</f>
        <v>0</v>
      </c>
      <c r="O238" s="214">
        <f>SUM(O239)</f>
        <v>66.5</v>
      </c>
      <c r="P238" s="214">
        <f>SUM(P239)</f>
        <v>93.5</v>
      </c>
    </row>
    <row r="239" spans="1:16" ht="32.25" customHeight="1" outlineLevel="6">
      <c r="A239" s="222" t="s">
        <v>289</v>
      </c>
      <c r="B239" s="216" t="s">
        <v>350</v>
      </c>
      <c r="C239" s="216" t="s">
        <v>287</v>
      </c>
      <c r="D239" s="216"/>
      <c r="E239" s="216"/>
      <c r="F239" s="216"/>
      <c r="G239" s="216"/>
      <c r="H239" s="214">
        <v>86</v>
      </c>
      <c r="I239" s="214">
        <v>86</v>
      </c>
      <c r="J239" s="214">
        <v>0</v>
      </c>
      <c r="K239" s="214">
        <v>86</v>
      </c>
      <c r="L239" s="214">
        <v>0</v>
      </c>
      <c r="M239" s="214">
        <v>86</v>
      </c>
      <c r="N239" s="214">
        <v>0</v>
      </c>
      <c r="O239" s="214">
        <v>66.5</v>
      </c>
      <c r="P239" s="214">
        <v>93.5</v>
      </c>
    </row>
    <row r="240" spans="1:16" ht="159" customHeight="1" outlineLevel="5">
      <c r="A240" s="222" t="s">
        <v>349</v>
      </c>
      <c r="B240" s="216" t="s">
        <v>348</v>
      </c>
      <c r="C240" s="216" t="s">
        <v>213</v>
      </c>
      <c r="D240" s="216"/>
      <c r="E240" s="216"/>
      <c r="F240" s="216"/>
      <c r="G240" s="216"/>
      <c r="H240" s="214">
        <f>SUM(H241)</f>
        <v>144</v>
      </c>
      <c r="I240" s="214">
        <f>SUM(I241)</f>
        <v>144</v>
      </c>
      <c r="J240" s="214">
        <f>SUM(J241)</f>
        <v>0</v>
      </c>
      <c r="K240" s="214">
        <f>SUM(K241)</f>
        <v>144</v>
      </c>
      <c r="L240" s="214">
        <f>SUM(L241)</f>
        <v>0</v>
      </c>
      <c r="M240" s="214">
        <f>SUM(M241)</f>
        <v>144</v>
      </c>
      <c r="N240" s="214">
        <f>SUM(N241)</f>
        <v>0</v>
      </c>
      <c r="O240" s="214">
        <f>SUM(O241)</f>
        <v>113</v>
      </c>
      <c r="P240" s="214">
        <f>SUM(P241)</f>
        <v>161.7</v>
      </c>
    </row>
    <row r="241" spans="1:16" ht="30" customHeight="1" outlineLevel="6">
      <c r="A241" s="222" t="s">
        <v>289</v>
      </c>
      <c r="B241" s="216" t="s">
        <v>348</v>
      </c>
      <c r="C241" s="216" t="s">
        <v>287</v>
      </c>
      <c r="D241" s="216"/>
      <c r="E241" s="216"/>
      <c r="F241" s="216"/>
      <c r="G241" s="216"/>
      <c r="H241" s="214">
        <v>144</v>
      </c>
      <c r="I241" s="214">
        <v>144</v>
      </c>
      <c r="J241" s="214">
        <v>0</v>
      </c>
      <c r="K241" s="214">
        <v>144</v>
      </c>
      <c r="L241" s="214">
        <v>0</v>
      </c>
      <c r="M241" s="214">
        <v>144</v>
      </c>
      <c r="N241" s="214">
        <v>0</v>
      </c>
      <c r="O241" s="214">
        <v>113</v>
      </c>
      <c r="P241" s="214">
        <v>161.7</v>
      </c>
    </row>
    <row r="242" spans="1:16" ht="94.5" outlineLevel="1">
      <c r="A242" s="223" t="s">
        <v>347</v>
      </c>
      <c r="B242" s="220" t="s">
        <v>346</v>
      </c>
      <c r="C242" s="220" t="s">
        <v>213</v>
      </c>
      <c r="D242" s="220"/>
      <c r="E242" s="220"/>
      <c r="F242" s="220"/>
      <c r="G242" s="220"/>
      <c r="H242" s="218">
        <f>SUM(H243,H245)</f>
        <v>71.7</v>
      </c>
      <c r="I242" s="218">
        <f>SUM(I243,I245)</f>
        <v>71.7</v>
      </c>
      <c r="J242" s="218">
        <f>SUM(J243,J245)</f>
        <v>0</v>
      </c>
      <c r="K242" s="218">
        <f>SUM(K243,K245)</f>
        <v>71.7</v>
      </c>
      <c r="L242" s="218">
        <f>SUM(L243,L245)</f>
        <v>0</v>
      </c>
      <c r="M242" s="218">
        <f>SUM(M243,M245)</f>
        <v>71.7</v>
      </c>
      <c r="N242" s="218">
        <f>SUM(N243,N245)</f>
        <v>0</v>
      </c>
      <c r="O242" s="218">
        <f>SUM(O243,O245)</f>
        <v>51</v>
      </c>
      <c r="P242" s="218">
        <f>SUM(P243,P245)</f>
        <v>58</v>
      </c>
    </row>
    <row r="243" spans="1:16" ht="111.75" customHeight="1" outlineLevel="5">
      <c r="A243" s="222" t="s">
        <v>345</v>
      </c>
      <c r="B243" s="216" t="s">
        <v>344</v>
      </c>
      <c r="C243" s="216" t="s">
        <v>213</v>
      </c>
      <c r="D243" s="216"/>
      <c r="E243" s="216"/>
      <c r="F243" s="216"/>
      <c r="G243" s="216"/>
      <c r="H243" s="214">
        <f>SUM(H244)</f>
        <v>20</v>
      </c>
      <c r="I243" s="214">
        <f>SUM(I244)</f>
        <v>20</v>
      </c>
      <c r="J243" s="214">
        <f>SUM(J244)</f>
        <v>0</v>
      </c>
      <c r="K243" s="214">
        <f>SUM(K244)</f>
        <v>20</v>
      </c>
      <c r="L243" s="214">
        <f>SUM(L244)</f>
        <v>0</v>
      </c>
      <c r="M243" s="214">
        <f>SUM(M244)</f>
        <v>20</v>
      </c>
      <c r="N243" s="214">
        <f>SUM(N244)</f>
        <v>0</v>
      </c>
      <c r="O243" s="214">
        <f>SUM(O244)</f>
        <v>15</v>
      </c>
      <c r="P243" s="214">
        <f>SUM(P244)</f>
        <v>20</v>
      </c>
    </row>
    <row r="244" spans="1:16" ht="32.25" customHeight="1" outlineLevel="6">
      <c r="A244" s="222" t="s">
        <v>289</v>
      </c>
      <c r="B244" s="216" t="s">
        <v>344</v>
      </c>
      <c r="C244" s="216" t="s">
        <v>287</v>
      </c>
      <c r="D244" s="216"/>
      <c r="E244" s="216"/>
      <c r="F244" s="216"/>
      <c r="G244" s="216"/>
      <c r="H244" s="214">
        <v>20</v>
      </c>
      <c r="I244" s="214">
        <v>20</v>
      </c>
      <c r="J244" s="214">
        <v>0</v>
      </c>
      <c r="K244" s="214">
        <v>20</v>
      </c>
      <c r="L244" s="214">
        <v>0</v>
      </c>
      <c r="M244" s="214">
        <v>20</v>
      </c>
      <c r="N244" s="214">
        <v>0</v>
      </c>
      <c r="O244" s="214">
        <v>15</v>
      </c>
      <c r="P244" s="214">
        <v>20</v>
      </c>
    </row>
    <row r="245" spans="1:16" ht="108.75" customHeight="1" outlineLevel="5">
      <c r="A245" s="222" t="s">
        <v>343</v>
      </c>
      <c r="B245" s="216" t="s">
        <v>342</v>
      </c>
      <c r="C245" s="216" t="s">
        <v>213</v>
      </c>
      <c r="D245" s="216"/>
      <c r="E245" s="216"/>
      <c r="F245" s="216"/>
      <c r="G245" s="216"/>
      <c r="H245" s="214">
        <f>SUM(H246)</f>
        <v>51.7</v>
      </c>
      <c r="I245" s="214">
        <f>SUM(I246)</f>
        <v>51.7</v>
      </c>
      <c r="J245" s="214">
        <f>SUM(J246)</f>
        <v>0</v>
      </c>
      <c r="K245" s="214">
        <f>SUM(K246)</f>
        <v>51.7</v>
      </c>
      <c r="L245" s="214">
        <f>SUM(L246)</f>
        <v>0</v>
      </c>
      <c r="M245" s="214">
        <f>SUM(M246)</f>
        <v>51.7</v>
      </c>
      <c r="N245" s="214">
        <f>SUM(N246)</f>
        <v>0</v>
      </c>
      <c r="O245" s="214">
        <f>SUM(O246)</f>
        <v>36</v>
      </c>
      <c r="P245" s="214">
        <f>SUM(P246)</f>
        <v>38</v>
      </c>
    </row>
    <row r="246" spans="1:16" ht="32.25" customHeight="1" outlineLevel="6">
      <c r="A246" s="222" t="s">
        <v>289</v>
      </c>
      <c r="B246" s="216" t="s">
        <v>342</v>
      </c>
      <c r="C246" s="216" t="s">
        <v>287</v>
      </c>
      <c r="D246" s="216"/>
      <c r="E246" s="216"/>
      <c r="F246" s="216"/>
      <c r="G246" s="216"/>
      <c r="H246" s="214">
        <v>51.7</v>
      </c>
      <c r="I246" s="214">
        <v>51.7</v>
      </c>
      <c r="J246" s="214">
        <v>0</v>
      </c>
      <c r="K246" s="214">
        <v>51.7</v>
      </c>
      <c r="L246" s="214">
        <v>0</v>
      </c>
      <c r="M246" s="214">
        <v>51.7</v>
      </c>
      <c r="N246" s="214">
        <v>0</v>
      </c>
      <c r="O246" s="214">
        <v>36</v>
      </c>
      <c r="P246" s="214">
        <v>38</v>
      </c>
    </row>
    <row r="247" spans="1:16" ht="126" outlineLevel="1">
      <c r="A247" s="223" t="s">
        <v>341</v>
      </c>
      <c r="B247" s="220" t="s">
        <v>340</v>
      </c>
      <c r="C247" s="220" t="s">
        <v>213</v>
      </c>
      <c r="D247" s="220"/>
      <c r="E247" s="220"/>
      <c r="F247" s="220"/>
      <c r="G247" s="220"/>
      <c r="H247" s="218">
        <f>SUM(H248,H250,H254)</f>
        <v>17327</v>
      </c>
      <c r="I247" s="218">
        <f>SUM(I248,I250,I254)</f>
        <v>17327</v>
      </c>
      <c r="J247" s="218">
        <f>SUM(J248,J250,J254)</f>
        <v>0</v>
      </c>
      <c r="K247" s="218">
        <f>SUM(K248,K250,K254)</f>
        <v>17327</v>
      </c>
      <c r="L247" s="218">
        <f>SUM(L248,L250,L254)</f>
        <v>0</v>
      </c>
      <c r="M247" s="218">
        <f>SUM(M248,M250,M254)</f>
        <v>17327</v>
      </c>
      <c r="N247" s="218">
        <f>SUM(N248,N250,N254)</f>
        <v>0</v>
      </c>
      <c r="O247" s="218">
        <f>SUM(O248,O250,O254)</f>
        <v>16587.7</v>
      </c>
      <c r="P247" s="218">
        <f>SUM(P248,P250,P254)</f>
        <v>17626.4</v>
      </c>
    </row>
    <row r="248" spans="1:16" ht="154.5" customHeight="1" outlineLevel="5">
      <c r="A248" s="222" t="s">
        <v>339</v>
      </c>
      <c r="B248" s="216" t="s">
        <v>338</v>
      </c>
      <c r="C248" s="216" t="s">
        <v>213</v>
      </c>
      <c r="D248" s="216"/>
      <c r="E248" s="216"/>
      <c r="F248" s="216"/>
      <c r="G248" s="216"/>
      <c r="H248" s="214">
        <f>SUM(H249)</f>
        <v>1009</v>
      </c>
      <c r="I248" s="214">
        <f>SUM(I249)</f>
        <v>1009</v>
      </c>
      <c r="J248" s="214">
        <f>SUM(J249)</f>
        <v>0</v>
      </c>
      <c r="K248" s="214">
        <f>SUM(K249)</f>
        <v>1009</v>
      </c>
      <c r="L248" s="214">
        <f>SUM(L249)</f>
        <v>0</v>
      </c>
      <c r="M248" s="214">
        <f>SUM(M249)</f>
        <v>1009</v>
      </c>
      <c r="N248" s="214">
        <f>SUM(N249)</f>
        <v>0</v>
      </c>
      <c r="O248" s="214">
        <f>SUM(O249)</f>
        <v>1009</v>
      </c>
      <c r="P248" s="214">
        <f>SUM(P249)</f>
        <v>1009</v>
      </c>
    </row>
    <row r="249" spans="1:16" ht="94.5" outlineLevel="6">
      <c r="A249" s="222" t="s">
        <v>336</v>
      </c>
      <c r="B249" s="216" t="s">
        <v>338</v>
      </c>
      <c r="C249" s="216" t="s">
        <v>335</v>
      </c>
      <c r="D249" s="216"/>
      <c r="E249" s="216"/>
      <c r="F249" s="216"/>
      <c r="G249" s="216"/>
      <c r="H249" s="214">
        <v>1009</v>
      </c>
      <c r="I249" s="214">
        <v>1009</v>
      </c>
      <c r="J249" s="214">
        <v>0</v>
      </c>
      <c r="K249" s="214">
        <v>1009</v>
      </c>
      <c r="L249" s="214">
        <v>0</v>
      </c>
      <c r="M249" s="214">
        <v>1009</v>
      </c>
      <c r="N249" s="214">
        <v>0</v>
      </c>
      <c r="O249" s="214">
        <v>1009</v>
      </c>
      <c r="P249" s="214">
        <v>1009</v>
      </c>
    </row>
    <row r="250" spans="1:16" ht="158.25" customHeight="1" outlineLevel="5">
      <c r="A250" s="222" t="s">
        <v>337</v>
      </c>
      <c r="B250" s="216" t="s">
        <v>333</v>
      </c>
      <c r="C250" s="216" t="s">
        <v>213</v>
      </c>
      <c r="D250" s="216"/>
      <c r="E250" s="216"/>
      <c r="F250" s="216"/>
      <c r="G250" s="216"/>
      <c r="H250" s="214">
        <f>SUM(H251:H253)</f>
        <v>16123</v>
      </c>
      <c r="I250" s="214">
        <f>SUM(I251:I253)</f>
        <v>16123</v>
      </c>
      <c r="J250" s="214">
        <f>SUM(J251:J253)</f>
        <v>0</v>
      </c>
      <c r="K250" s="214">
        <f>SUM(K251:K253)</f>
        <v>16123</v>
      </c>
      <c r="L250" s="214">
        <f>SUM(L251:L253)</f>
        <v>0</v>
      </c>
      <c r="M250" s="214">
        <f>SUM(M251:M253)</f>
        <v>16123</v>
      </c>
      <c r="N250" s="214">
        <f>SUM(N251:N253)</f>
        <v>0</v>
      </c>
      <c r="O250" s="214">
        <f>SUM(O251:O253)</f>
        <v>15383.7</v>
      </c>
      <c r="P250" s="214">
        <f>SUM(P251:P253)</f>
        <v>16422.9</v>
      </c>
    </row>
    <row r="251" spans="1:16" ht="94.5" outlineLevel="6">
      <c r="A251" s="222" t="s">
        <v>336</v>
      </c>
      <c r="B251" s="216" t="s">
        <v>333</v>
      </c>
      <c r="C251" s="216" t="s">
        <v>335</v>
      </c>
      <c r="D251" s="216"/>
      <c r="E251" s="216"/>
      <c r="F251" s="216"/>
      <c r="G251" s="216"/>
      <c r="H251" s="214">
        <v>12632</v>
      </c>
      <c r="I251" s="214">
        <v>12632</v>
      </c>
      <c r="J251" s="214">
        <v>0</v>
      </c>
      <c r="K251" s="214">
        <v>12632</v>
      </c>
      <c r="L251" s="214">
        <v>0</v>
      </c>
      <c r="M251" s="214">
        <v>12632</v>
      </c>
      <c r="N251" s="214">
        <v>0</v>
      </c>
      <c r="O251" s="214">
        <v>12629</v>
      </c>
      <c r="P251" s="214">
        <v>12632</v>
      </c>
    </row>
    <row r="252" spans="1:16" ht="30.75" customHeight="1" outlineLevel="6">
      <c r="A252" s="222" t="s">
        <v>289</v>
      </c>
      <c r="B252" s="216" t="s">
        <v>333</v>
      </c>
      <c r="C252" s="216" t="s">
        <v>287</v>
      </c>
      <c r="D252" s="216"/>
      <c r="E252" s="216"/>
      <c r="F252" s="216"/>
      <c r="G252" s="216"/>
      <c r="H252" s="214">
        <v>3470</v>
      </c>
      <c r="I252" s="214">
        <v>3470</v>
      </c>
      <c r="J252" s="214">
        <v>0</v>
      </c>
      <c r="K252" s="214">
        <v>3470</v>
      </c>
      <c r="L252" s="214">
        <v>0</v>
      </c>
      <c r="M252" s="214">
        <v>3470</v>
      </c>
      <c r="N252" s="214">
        <v>0</v>
      </c>
      <c r="O252" s="214">
        <v>2717.7</v>
      </c>
      <c r="P252" s="214">
        <v>3718.9</v>
      </c>
    </row>
    <row r="253" spans="1:16" ht="15.75" outlineLevel="6">
      <c r="A253" s="222" t="s">
        <v>334</v>
      </c>
      <c r="B253" s="216" t="s">
        <v>333</v>
      </c>
      <c r="C253" s="216" t="s">
        <v>332</v>
      </c>
      <c r="D253" s="216"/>
      <c r="E253" s="216"/>
      <c r="F253" s="216"/>
      <c r="G253" s="216"/>
      <c r="H253" s="214">
        <v>21</v>
      </c>
      <c r="I253" s="214">
        <v>21</v>
      </c>
      <c r="J253" s="214">
        <v>0</v>
      </c>
      <c r="K253" s="214">
        <v>21</v>
      </c>
      <c r="L253" s="214">
        <v>0</v>
      </c>
      <c r="M253" s="214">
        <v>21</v>
      </c>
      <c r="N253" s="214">
        <v>0</v>
      </c>
      <c r="O253" s="214">
        <v>37</v>
      </c>
      <c r="P253" s="214">
        <v>72</v>
      </c>
    </row>
    <row r="254" spans="1:16" ht="171" customHeight="1" outlineLevel="5">
      <c r="A254" s="222" t="s">
        <v>331</v>
      </c>
      <c r="B254" s="216" t="s">
        <v>330</v>
      </c>
      <c r="C254" s="216" t="s">
        <v>213</v>
      </c>
      <c r="D254" s="216"/>
      <c r="E254" s="216"/>
      <c r="F254" s="216"/>
      <c r="G254" s="216"/>
      <c r="H254" s="214">
        <f>SUM(H255)</f>
        <v>195</v>
      </c>
      <c r="I254" s="214">
        <f>SUM(I255)</f>
        <v>195</v>
      </c>
      <c r="J254" s="214">
        <f>SUM(J255)</f>
        <v>0</v>
      </c>
      <c r="K254" s="214">
        <f>SUM(K255)</f>
        <v>195</v>
      </c>
      <c r="L254" s="214">
        <f>SUM(L255)</f>
        <v>0</v>
      </c>
      <c r="M254" s="214">
        <f>SUM(M255)</f>
        <v>195</v>
      </c>
      <c r="N254" s="214">
        <f>SUM(N255)</f>
        <v>0</v>
      </c>
      <c r="O254" s="214">
        <f>SUM(O255)</f>
        <v>195</v>
      </c>
      <c r="P254" s="214">
        <f>SUM(P255)</f>
        <v>194.5</v>
      </c>
    </row>
    <row r="255" spans="1:16" ht="30" customHeight="1" outlineLevel="6">
      <c r="A255" s="222" t="s">
        <v>289</v>
      </c>
      <c r="B255" s="216" t="s">
        <v>330</v>
      </c>
      <c r="C255" s="216" t="s">
        <v>287</v>
      </c>
      <c r="D255" s="216"/>
      <c r="E255" s="216"/>
      <c r="F255" s="216"/>
      <c r="G255" s="216"/>
      <c r="H255" s="214">
        <v>195</v>
      </c>
      <c r="I255" s="214">
        <v>195</v>
      </c>
      <c r="J255" s="214">
        <v>0</v>
      </c>
      <c r="K255" s="214">
        <v>195</v>
      </c>
      <c r="L255" s="214">
        <v>0</v>
      </c>
      <c r="M255" s="214">
        <v>195</v>
      </c>
      <c r="N255" s="214">
        <v>0</v>
      </c>
      <c r="O255" s="214">
        <v>195</v>
      </c>
      <c r="P255" s="214">
        <v>194.5</v>
      </c>
    </row>
    <row r="256" spans="1:16" ht="63">
      <c r="A256" s="223" t="s">
        <v>329</v>
      </c>
      <c r="B256" s="220" t="s">
        <v>328</v>
      </c>
      <c r="C256" s="220" t="s">
        <v>213</v>
      </c>
      <c r="D256" s="220"/>
      <c r="E256" s="220"/>
      <c r="F256" s="220"/>
      <c r="G256" s="220"/>
      <c r="H256" s="218">
        <f>SUM(H257)</f>
        <v>6</v>
      </c>
      <c r="I256" s="218">
        <f>SUM(I257)</f>
        <v>6</v>
      </c>
      <c r="J256" s="218">
        <f>SUM(J257)</f>
        <v>0</v>
      </c>
      <c r="K256" s="218">
        <f>SUM(K257)</f>
        <v>6</v>
      </c>
      <c r="L256" s="218">
        <f>SUM(L257)</f>
        <v>0</v>
      </c>
      <c r="M256" s="218">
        <f>SUM(M257)</f>
        <v>6</v>
      </c>
      <c r="N256" s="218">
        <f>SUM(N257)</f>
        <v>0</v>
      </c>
      <c r="O256" s="218">
        <f>SUM(O257)</f>
        <v>0</v>
      </c>
      <c r="P256" s="218">
        <f>SUM(P257)</f>
        <v>0</v>
      </c>
    </row>
    <row r="257" spans="1:16" ht="15.75" outlineLevel="1">
      <c r="A257" s="223" t="s">
        <v>292</v>
      </c>
      <c r="B257" s="220" t="s">
        <v>327</v>
      </c>
      <c r="C257" s="220" t="s">
        <v>213</v>
      </c>
      <c r="D257" s="220"/>
      <c r="E257" s="220"/>
      <c r="F257" s="220"/>
      <c r="G257" s="220"/>
      <c r="H257" s="218">
        <f>SUM(H258)</f>
        <v>6</v>
      </c>
      <c r="I257" s="218">
        <f>SUM(I258)</f>
        <v>6</v>
      </c>
      <c r="J257" s="218">
        <f>SUM(J258)</f>
        <v>0</v>
      </c>
      <c r="K257" s="218">
        <f>SUM(K258)</f>
        <v>6</v>
      </c>
      <c r="L257" s="218">
        <f>SUM(L258)</f>
        <v>0</v>
      </c>
      <c r="M257" s="218">
        <f>SUM(M258)</f>
        <v>6</v>
      </c>
      <c r="N257" s="218">
        <f>SUM(N258)</f>
        <v>0</v>
      </c>
      <c r="O257" s="218">
        <f>SUM(O258)</f>
        <v>0</v>
      </c>
      <c r="P257" s="218">
        <f>SUM(P258)</f>
        <v>0</v>
      </c>
    </row>
    <row r="258" spans="1:16" ht="141.75" outlineLevel="5">
      <c r="A258" s="222" t="s">
        <v>326</v>
      </c>
      <c r="B258" s="216" t="s">
        <v>325</v>
      </c>
      <c r="C258" s="216" t="s">
        <v>213</v>
      </c>
      <c r="D258" s="216"/>
      <c r="E258" s="216"/>
      <c r="F258" s="216"/>
      <c r="G258" s="216"/>
      <c r="H258" s="214">
        <f>SUM(H259)</f>
        <v>6</v>
      </c>
      <c r="I258" s="214">
        <f>SUM(I259)</f>
        <v>6</v>
      </c>
      <c r="J258" s="214">
        <f>SUM(J259)</f>
        <v>0</v>
      </c>
      <c r="K258" s="214">
        <f>SUM(K259)</f>
        <v>6</v>
      </c>
      <c r="L258" s="214">
        <f>SUM(L259)</f>
        <v>0</v>
      </c>
      <c r="M258" s="214">
        <f>SUM(M259)</f>
        <v>6</v>
      </c>
      <c r="N258" s="214">
        <f>SUM(N259)</f>
        <v>0</v>
      </c>
      <c r="O258" s="214">
        <f>SUM(O259)</f>
        <v>0</v>
      </c>
      <c r="P258" s="214">
        <f>SUM(P259)</f>
        <v>0</v>
      </c>
    </row>
    <row r="259" spans="1:16" ht="33" customHeight="1" outlineLevel="6">
      <c r="A259" s="222" t="s">
        <v>289</v>
      </c>
      <c r="B259" s="216" t="s">
        <v>325</v>
      </c>
      <c r="C259" s="216" t="s">
        <v>287</v>
      </c>
      <c r="D259" s="216"/>
      <c r="E259" s="216"/>
      <c r="F259" s="216"/>
      <c r="G259" s="216"/>
      <c r="H259" s="214">
        <v>6</v>
      </c>
      <c r="I259" s="214">
        <v>6</v>
      </c>
      <c r="J259" s="214">
        <v>0</v>
      </c>
      <c r="K259" s="214">
        <v>6</v>
      </c>
      <c r="L259" s="214">
        <v>0</v>
      </c>
      <c r="M259" s="214">
        <v>6</v>
      </c>
      <c r="N259" s="214">
        <v>0</v>
      </c>
      <c r="O259" s="214">
        <v>0</v>
      </c>
      <c r="P259" s="214">
        <v>0</v>
      </c>
    </row>
    <row r="260" spans="1:16" ht="63">
      <c r="A260" s="223" t="s">
        <v>324</v>
      </c>
      <c r="B260" s="220" t="s">
        <v>323</v>
      </c>
      <c r="C260" s="220" t="s">
        <v>213</v>
      </c>
      <c r="D260" s="220"/>
      <c r="E260" s="220"/>
      <c r="F260" s="220"/>
      <c r="G260" s="220"/>
      <c r="H260" s="218">
        <v>813.9</v>
      </c>
      <c r="I260" s="218">
        <v>813.9</v>
      </c>
      <c r="J260" s="218">
        <v>0</v>
      </c>
      <c r="K260" s="218">
        <v>813.9</v>
      </c>
      <c r="L260" s="218">
        <v>0</v>
      </c>
      <c r="M260" s="218">
        <v>813.9</v>
      </c>
      <c r="N260" s="218">
        <v>0</v>
      </c>
      <c r="O260" s="218">
        <v>445</v>
      </c>
      <c r="P260" s="218">
        <v>395.3</v>
      </c>
    </row>
    <row r="261" spans="1:16" ht="15.75" outlineLevel="1">
      <c r="A261" s="223" t="s">
        <v>292</v>
      </c>
      <c r="B261" s="220" t="s">
        <v>322</v>
      </c>
      <c r="C261" s="220" t="s">
        <v>213</v>
      </c>
      <c r="D261" s="220"/>
      <c r="E261" s="220"/>
      <c r="F261" s="220"/>
      <c r="G261" s="220"/>
      <c r="H261" s="218">
        <f>SUM(H262,H264,H266,H268,H270,H272,H274,H276,H278)</f>
        <v>813.9000000000001</v>
      </c>
      <c r="I261" s="218">
        <f>SUM(I262,I264,I266,I268,I270,I272,I274,I276,I278)</f>
        <v>813.9000000000001</v>
      </c>
      <c r="J261" s="218">
        <f>SUM(J262,J264,J266,J268,J270,J272,J274,J276,J278)</f>
        <v>0</v>
      </c>
      <c r="K261" s="218">
        <f>SUM(K262,K264,K266,K268,K270,K272,K274,K276,K278)</f>
        <v>813.9000000000001</v>
      </c>
      <c r="L261" s="218">
        <f>SUM(L262,L264,L266,L268,L270,L272,L274,L276,L278)</f>
        <v>0</v>
      </c>
      <c r="M261" s="218">
        <f>SUM(M262,M264,M266,M268,M270,M272,M274,M276,M278)</f>
        <v>813.9000000000001</v>
      </c>
      <c r="N261" s="218">
        <f>SUM(N262,N264,N266,N268,N270,N272,N274,N276,N278)</f>
        <v>0</v>
      </c>
      <c r="O261" s="218">
        <f>SUM(O262,O264,O266,O268,O270,O272,O274,O276,O278)</f>
        <v>445</v>
      </c>
      <c r="P261" s="218">
        <f>SUM(P262,P264,P266,P268,P270,P272,P274,P276,P278)</f>
        <v>395.3</v>
      </c>
    </row>
    <row r="262" spans="1:16" ht="157.5" customHeight="1" outlineLevel="5">
      <c r="A262" s="222" t="s">
        <v>321</v>
      </c>
      <c r="B262" s="216" t="s">
        <v>320</v>
      </c>
      <c r="C262" s="216" t="s">
        <v>213</v>
      </c>
      <c r="D262" s="216"/>
      <c r="E262" s="216"/>
      <c r="F262" s="216"/>
      <c r="G262" s="216"/>
      <c r="H262" s="214">
        <f>SUM(H263)</f>
        <v>140</v>
      </c>
      <c r="I262" s="214">
        <f>SUM(I263)</f>
        <v>140</v>
      </c>
      <c r="J262" s="214">
        <f>SUM(J263)</f>
        <v>0</v>
      </c>
      <c r="K262" s="214">
        <f>SUM(K263)</f>
        <v>140</v>
      </c>
      <c r="L262" s="214">
        <f>SUM(L263)</f>
        <v>0</v>
      </c>
      <c r="M262" s="214">
        <f>SUM(M263)</f>
        <v>140</v>
      </c>
      <c r="N262" s="214">
        <f>SUM(N263)</f>
        <v>0</v>
      </c>
      <c r="O262" s="214">
        <f>SUM(O263)</f>
        <v>130</v>
      </c>
      <c r="P262" s="214">
        <f>SUM(P263)</f>
        <v>150</v>
      </c>
    </row>
    <row r="263" spans="1:16" ht="33" customHeight="1" outlineLevel="6">
      <c r="A263" s="222" t="s">
        <v>289</v>
      </c>
      <c r="B263" s="216" t="s">
        <v>320</v>
      </c>
      <c r="C263" s="216" t="s">
        <v>287</v>
      </c>
      <c r="D263" s="216"/>
      <c r="E263" s="216"/>
      <c r="F263" s="216"/>
      <c r="G263" s="216"/>
      <c r="H263" s="214">
        <v>140</v>
      </c>
      <c r="I263" s="214">
        <v>140</v>
      </c>
      <c r="J263" s="214">
        <v>0</v>
      </c>
      <c r="K263" s="214">
        <v>140</v>
      </c>
      <c r="L263" s="214">
        <v>0</v>
      </c>
      <c r="M263" s="214">
        <v>140</v>
      </c>
      <c r="N263" s="214">
        <v>0</v>
      </c>
      <c r="O263" s="214">
        <v>130</v>
      </c>
      <c r="P263" s="214">
        <v>150</v>
      </c>
    </row>
    <row r="264" spans="1:16" ht="126" outlineLevel="5">
      <c r="A264" s="222" t="s">
        <v>319</v>
      </c>
      <c r="B264" s="216" t="s">
        <v>317</v>
      </c>
      <c r="C264" s="216" t="s">
        <v>213</v>
      </c>
      <c r="D264" s="216"/>
      <c r="E264" s="216"/>
      <c r="F264" s="216"/>
      <c r="G264" s="216"/>
      <c r="H264" s="214">
        <f>SUM(H265)</f>
        <v>173.3</v>
      </c>
      <c r="I264" s="214">
        <f>SUM(I265)</f>
        <v>173.3</v>
      </c>
      <c r="J264" s="214">
        <f>SUM(J265)</f>
        <v>0</v>
      </c>
      <c r="K264" s="214">
        <f>SUM(K265)</f>
        <v>173.3</v>
      </c>
      <c r="L264" s="214">
        <f>SUM(L265)</f>
        <v>0</v>
      </c>
      <c r="M264" s="214">
        <f>SUM(M265)</f>
        <v>173.3</v>
      </c>
      <c r="N264" s="214">
        <f>SUM(N265)</f>
        <v>0</v>
      </c>
      <c r="O264" s="214">
        <f>SUM(O265)</f>
        <v>173.3</v>
      </c>
      <c r="P264" s="214">
        <f>SUM(P265)</f>
        <v>173.3</v>
      </c>
    </row>
    <row r="265" spans="1:16" ht="63" outlineLevel="6">
      <c r="A265" s="222" t="s">
        <v>318</v>
      </c>
      <c r="B265" s="216" t="s">
        <v>317</v>
      </c>
      <c r="C265" s="216" t="s">
        <v>316</v>
      </c>
      <c r="D265" s="216"/>
      <c r="E265" s="216"/>
      <c r="F265" s="216"/>
      <c r="G265" s="216"/>
      <c r="H265" s="214">
        <v>173.3</v>
      </c>
      <c r="I265" s="214">
        <v>173.3</v>
      </c>
      <c r="J265" s="214">
        <v>0</v>
      </c>
      <c r="K265" s="214">
        <v>173.3</v>
      </c>
      <c r="L265" s="214">
        <v>0</v>
      </c>
      <c r="M265" s="214">
        <v>173.3</v>
      </c>
      <c r="N265" s="214">
        <v>0</v>
      </c>
      <c r="O265" s="214">
        <v>173.3</v>
      </c>
      <c r="P265" s="214">
        <v>173.3</v>
      </c>
    </row>
    <row r="266" spans="1:16" ht="158.25" customHeight="1" outlineLevel="5">
      <c r="A266" s="222" t="s">
        <v>315</v>
      </c>
      <c r="B266" s="216" t="s">
        <v>314</v>
      </c>
      <c r="C266" s="216" t="s">
        <v>213</v>
      </c>
      <c r="D266" s="216"/>
      <c r="E266" s="216"/>
      <c r="F266" s="216"/>
      <c r="G266" s="216"/>
      <c r="H266" s="214">
        <f>SUM(H267)</f>
        <v>7</v>
      </c>
      <c r="I266" s="214">
        <f>SUM(I267)</f>
        <v>7</v>
      </c>
      <c r="J266" s="214">
        <f>SUM(J267)</f>
        <v>0</v>
      </c>
      <c r="K266" s="214">
        <f>SUM(K267)</f>
        <v>7</v>
      </c>
      <c r="L266" s="214">
        <f>SUM(L267)</f>
        <v>0</v>
      </c>
      <c r="M266" s="214">
        <f>SUM(M267)</f>
        <v>7</v>
      </c>
      <c r="N266" s="214">
        <f>SUM(N267)</f>
        <v>0</v>
      </c>
      <c r="O266" s="214">
        <f>SUM(O267)</f>
        <v>7</v>
      </c>
      <c r="P266" s="214">
        <f>SUM(P267)</f>
        <v>7</v>
      </c>
    </row>
    <row r="267" spans="1:16" ht="32.25" customHeight="1" outlineLevel="6">
      <c r="A267" s="222" t="s">
        <v>289</v>
      </c>
      <c r="B267" s="216" t="s">
        <v>314</v>
      </c>
      <c r="C267" s="216" t="s">
        <v>287</v>
      </c>
      <c r="D267" s="216"/>
      <c r="E267" s="216"/>
      <c r="F267" s="216"/>
      <c r="G267" s="216"/>
      <c r="H267" s="214">
        <v>7</v>
      </c>
      <c r="I267" s="214">
        <v>7</v>
      </c>
      <c r="J267" s="214">
        <v>0</v>
      </c>
      <c r="K267" s="214">
        <v>7</v>
      </c>
      <c r="L267" s="214">
        <v>0</v>
      </c>
      <c r="M267" s="214">
        <v>7</v>
      </c>
      <c r="N267" s="214">
        <v>0</v>
      </c>
      <c r="O267" s="214">
        <v>7</v>
      </c>
      <c r="P267" s="214">
        <v>7</v>
      </c>
    </row>
    <row r="268" spans="1:16" ht="139.5" customHeight="1" outlineLevel="5">
      <c r="A268" s="222" t="s">
        <v>313</v>
      </c>
      <c r="B268" s="216" t="s">
        <v>312</v>
      </c>
      <c r="C268" s="216" t="s">
        <v>213</v>
      </c>
      <c r="D268" s="216"/>
      <c r="E268" s="216"/>
      <c r="F268" s="216"/>
      <c r="G268" s="216"/>
      <c r="H268" s="214">
        <f>SUM(H269)</f>
        <v>28.5</v>
      </c>
      <c r="I268" s="214">
        <f>SUM(I269)</f>
        <v>28.5</v>
      </c>
      <c r="J268" s="214">
        <f>SUM(J269)</f>
        <v>0</v>
      </c>
      <c r="K268" s="214">
        <f>SUM(K269)</f>
        <v>28.5</v>
      </c>
      <c r="L268" s="214">
        <f>SUM(L269)</f>
        <v>0</v>
      </c>
      <c r="M268" s="214">
        <f>SUM(M269)</f>
        <v>28.5</v>
      </c>
      <c r="N268" s="214">
        <f>SUM(N269)</f>
        <v>0</v>
      </c>
      <c r="O268" s="214">
        <f>SUM(O269)</f>
        <v>28.5</v>
      </c>
      <c r="P268" s="214">
        <f>SUM(P269)</f>
        <v>15</v>
      </c>
    </row>
    <row r="269" spans="1:16" ht="32.25" customHeight="1" outlineLevel="6">
      <c r="A269" s="222" t="s">
        <v>289</v>
      </c>
      <c r="B269" s="216" t="s">
        <v>312</v>
      </c>
      <c r="C269" s="216" t="s">
        <v>287</v>
      </c>
      <c r="D269" s="216"/>
      <c r="E269" s="216"/>
      <c r="F269" s="216"/>
      <c r="G269" s="216"/>
      <c r="H269" s="214">
        <v>28.5</v>
      </c>
      <c r="I269" s="214">
        <v>28.5</v>
      </c>
      <c r="J269" s="214">
        <v>0</v>
      </c>
      <c r="K269" s="214">
        <v>28.5</v>
      </c>
      <c r="L269" s="214">
        <v>0</v>
      </c>
      <c r="M269" s="214">
        <v>28.5</v>
      </c>
      <c r="N269" s="214">
        <v>0</v>
      </c>
      <c r="O269" s="214">
        <v>28.5</v>
      </c>
      <c r="P269" s="214">
        <v>15</v>
      </c>
    </row>
    <row r="270" spans="1:16" ht="141.75" customHeight="1" outlineLevel="5">
      <c r="A270" s="222" t="s">
        <v>311</v>
      </c>
      <c r="B270" s="216" t="s">
        <v>310</v>
      </c>
      <c r="C270" s="216" t="s">
        <v>213</v>
      </c>
      <c r="D270" s="216"/>
      <c r="E270" s="216"/>
      <c r="F270" s="216"/>
      <c r="G270" s="216"/>
      <c r="H270" s="214">
        <f>SUM(H271)</f>
        <v>54.8</v>
      </c>
      <c r="I270" s="214">
        <f>SUM(I271)</f>
        <v>54.8</v>
      </c>
      <c r="J270" s="214">
        <f>SUM(J271)</f>
        <v>0</v>
      </c>
      <c r="K270" s="214">
        <f>SUM(K271)</f>
        <v>54.8</v>
      </c>
      <c r="L270" s="214">
        <f>SUM(L271)</f>
        <v>0</v>
      </c>
      <c r="M270" s="214">
        <f>SUM(M271)</f>
        <v>54.8</v>
      </c>
      <c r="N270" s="214">
        <f>SUM(N271)</f>
        <v>0</v>
      </c>
      <c r="O270" s="214">
        <f>SUM(O271)</f>
        <v>36.2</v>
      </c>
      <c r="P270" s="214">
        <f>SUM(P271)</f>
        <v>0</v>
      </c>
    </row>
    <row r="271" spans="1:16" ht="29.25" customHeight="1" outlineLevel="6">
      <c r="A271" s="222" t="s">
        <v>289</v>
      </c>
      <c r="B271" s="216" t="s">
        <v>310</v>
      </c>
      <c r="C271" s="216" t="s">
        <v>287</v>
      </c>
      <c r="D271" s="216"/>
      <c r="E271" s="216"/>
      <c r="F271" s="216"/>
      <c r="G271" s="216"/>
      <c r="H271" s="214">
        <v>54.8</v>
      </c>
      <c r="I271" s="214">
        <v>54.8</v>
      </c>
      <c r="J271" s="214">
        <v>0</v>
      </c>
      <c r="K271" s="214">
        <v>54.8</v>
      </c>
      <c r="L271" s="214">
        <v>0</v>
      </c>
      <c r="M271" s="214">
        <v>54.8</v>
      </c>
      <c r="N271" s="214">
        <v>0</v>
      </c>
      <c r="O271" s="214">
        <v>36.2</v>
      </c>
      <c r="P271" s="214">
        <v>0</v>
      </c>
    </row>
    <row r="272" spans="1:16" ht="157.5" outlineLevel="5">
      <c r="A272" s="222" t="s">
        <v>309</v>
      </c>
      <c r="B272" s="216" t="s">
        <v>308</v>
      </c>
      <c r="C272" s="216" t="s">
        <v>213</v>
      </c>
      <c r="D272" s="216"/>
      <c r="E272" s="216"/>
      <c r="F272" s="216"/>
      <c r="G272" s="216"/>
      <c r="H272" s="214">
        <f>SUM(H273)</f>
        <v>6</v>
      </c>
      <c r="I272" s="214">
        <f>SUM(I273)</f>
        <v>6</v>
      </c>
      <c r="J272" s="214">
        <f>SUM(J273)</f>
        <v>0</v>
      </c>
      <c r="K272" s="214">
        <f>SUM(K273)</f>
        <v>6</v>
      </c>
      <c r="L272" s="214">
        <f>SUM(L273)</f>
        <v>0</v>
      </c>
      <c r="M272" s="214">
        <f>SUM(M273)</f>
        <v>6</v>
      </c>
      <c r="N272" s="214">
        <f>SUM(N273)</f>
        <v>0</v>
      </c>
      <c r="O272" s="214">
        <f>SUM(O273)</f>
        <v>0</v>
      </c>
      <c r="P272" s="214">
        <f>SUM(P273)</f>
        <v>0</v>
      </c>
    </row>
    <row r="273" spans="1:16" ht="31.5" customHeight="1" outlineLevel="6">
      <c r="A273" s="222" t="s">
        <v>289</v>
      </c>
      <c r="B273" s="216" t="s">
        <v>308</v>
      </c>
      <c r="C273" s="216" t="s">
        <v>287</v>
      </c>
      <c r="D273" s="216"/>
      <c r="E273" s="216"/>
      <c r="F273" s="216"/>
      <c r="G273" s="216"/>
      <c r="H273" s="214">
        <v>6</v>
      </c>
      <c r="I273" s="214">
        <v>6</v>
      </c>
      <c r="J273" s="214">
        <v>0</v>
      </c>
      <c r="K273" s="214">
        <v>6</v>
      </c>
      <c r="L273" s="214">
        <v>0</v>
      </c>
      <c r="M273" s="214">
        <v>6</v>
      </c>
      <c r="N273" s="214">
        <v>0</v>
      </c>
      <c r="O273" s="214">
        <v>0</v>
      </c>
      <c r="P273" s="214">
        <v>0</v>
      </c>
    </row>
    <row r="274" spans="1:16" ht="123.75" customHeight="1" outlineLevel="5">
      <c r="A274" s="222" t="s">
        <v>307</v>
      </c>
      <c r="B274" s="216" t="s">
        <v>306</v>
      </c>
      <c r="C274" s="216" t="s">
        <v>213</v>
      </c>
      <c r="D274" s="216"/>
      <c r="E274" s="216"/>
      <c r="F274" s="216"/>
      <c r="G274" s="216"/>
      <c r="H274" s="214">
        <f>SUM(H275)</f>
        <v>73.3</v>
      </c>
      <c r="I274" s="214">
        <f>SUM(I275)</f>
        <v>73.3</v>
      </c>
      <c r="J274" s="214">
        <f>SUM(J275)</f>
        <v>0</v>
      </c>
      <c r="K274" s="214">
        <f>SUM(K275)</f>
        <v>73.3</v>
      </c>
      <c r="L274" s="214">
        <f>SUM(L275)</f>
        <v>0</v>
      </c>
      <c r="M274" s="214">
        <f>SUM(M275)</f>
        <v>73.3</v>
      </c>
      <c r="N274" s="214">
        <f>SUM(N275)</f>
        <v>0</v>
      </c>
      <c r="O274" s="214">
        <f>SUM(O275)</f>
        <v>0</v>
      </c>
      <c r="P274" s="214">
        <f>SUM(P275)</f>
        <v>0</v>
      </c>
    </row>
    <row r="275" spans="1:16" ht="27.75" customHeight="1" outlineLevel="6">
      <c r="A275" s="222" t="s">
        <v>289</v>
      </c>
      <c r="B275" s="216" t="s">
        <v>306</v>
      </c>
      <c r="C275" s="216" t="s">
        <v>287</v>
      </c>
      <c r="D275" s="216"/>
      <c r="E275" s="216"/>
      <c r="F275" s="216"/>
      <c r="G275" s="216"/>
      <c r="H275" s="214">
        <v>73.3</v>
      </c>
      <c r="I275" s="214">
        <v>73.3</v>
      </c>
      <c r="J275" s="214">
        <v>0</v>
      </c>
      <c r="K275" s="214">
        <v>73.3</v>
      </c>
      <c r="L275" s="214">
        <v>0</v>
      </c>
      <c r="M275" s="214">
        <v>73.3</v>
      </c>
      <c r="N275" s="214">
        <v>0</v>
      </c>
      <c r="O275" s="214">
        <v>0</v>
      </c>
      <c r="P275" s="214">
        <v>0</v>
      </c>
    </row>
    <row r="276" spans="1:16" ht="205.5" customHeight="1" outlineLevel="5">
      <c r="A276" s="222" t="s">
        <v>305</v>
      </c>
      <c r="B276" s="216" t="s">
        <v>304</v>
      </c>
      <c r="C276" s="216" t="s">
        <v>213</v>
      </c>
      <c r="D276" s="216"/>
      <c r="E276" s="216"/>
      <c r="F276" s="216"/>
      <c r="G276" s="216"/>
      <c r="H276" s="214">
        <f>SUM(H277)</f>
        <v>271</v>
      </c>
      <c r="I276" s="214">
        <f>SUM(I277)</f>
        <v>271</v>
      </c>
      <c r="J276" s="214">
        <f>SUM(J277)</f>
        <v>0</v>
      </c>
      <c r="K276" s="214">
        <f>SUM(K277)</f>
        <v>271</v>
      </c>
      <c r="L276" s="214">
        <f>SUM(L277)</f>
        <v>0</v>
      </c>
      <c r="M276" s="214">
        <f>SUM(M277)</f>
        <v>271</v>
      </c>
      <c r="N276" s="214">
        <f>SUM(N277)</f>
        <v>0</v>
      </c>
      <c r="O276" s="214">
        <f>SUM(O277)</f>
        <v>0</v>
      </c>
      <c r="P276" s="214">
        <f>SUM(P277)</f>
        <v>0</v>
      </c>
    </row>
    <row r="277" spans="1:16" ht="34.5" customHeight="1" outlineLevel="6">
      <c r="A277" s="222" t="s">
        <v>289</v>
      </c>
      <c r="B277" s="216" t="s">
        <v>304</v>
      </c>
      <c r="C277" s="216" t="s">
        <v>287</v>
      </c>
      <c r="D277" s="216"/>
      <c r="E277" s="216"/>
      <c r="F277" s="216"/>
      <c r="G277" s="216"/>
      <c r="H277" s="214">
        <v>271</v>
      </c>
      <c r="I277" s="214">
        <v>271</v>
      </c>
      <c r="J277" s="214">
        <v>0</v>
      </c>
      <c r="K277" s="214">
        <v>271</v>
      </c>
      <c r="L277" s="214">
        <v>0</v>
      </c>
      <c r="M277" s="214">
        <v>271</v>
      </c>
      <c r="N277" s="214">
        <v>0</v>
      </c>
      <c r="O277" s="214">
        <v>0</v>
      </c>
      <c r="P277" s="214">
        <v>0</v>
      </c>
    </row>
    <row r="278" spans="1:16" ht="126" outlineLevel="5">
      <c r="A278" s="222" t="s">
        <v>303</v>
      </c>
      <c r="B278" s="216" t="s">
        <v>302</v>
      </c>
      <c r="C278" s="216" t="s">
        <v>213</v>
      </c>
      <c r="D278" s="216"/>
      <c r="E278" s="216"/>
      <c r="F278" s="216"/>
      <c r="G278" s="216"/>
      <c r="H278" s="214">
        <f>SUM(H279)</f>
        <v>60</v>
      </c>
      <c r="I278" s="214">
        <f>SUM(I279)</f>
        <v>60</v>
      </c>
      <c r="J278" s="214">
        <f>SUM(J279)</f>
        <v>0</v>
      </c>
      <c r="K278" s="214">
        <f>SUM(K279)</f>
        <v>60</v>
      </c>
      <c r="L278" s="214">
        <f>SUM(L279)</f>
        <v>0</v>
      </c>
      <c r="M278" s="214">
        <f>SUM(M279)</f>
        <v>60</v>
      </c>
      <c r="N278" s="214">
        <f>SUM(N279)</f>
        <v>0</v>
      </c>
      <c r="O278" s="214">
        <f>SUM(O279)</f>
        <v>70</v>
      </c>
      <c r="P278" s="214">
        <f>SUM(P279)</f>
        <v>50</v>
      </c>
    </row>
    <row r="279" spans="1:16" ht="34.5" customHeight="1" outlineLevel="6">
      <c r="A279" s="222" t="s">
        <v>289</v>
      </c>
      <c r="B279" s="216" t="s">
        <v>302</v>
      </c>
      <c r="C279" s="216" t="s">
        <v>287</v>
      </c>
      <c r="D279" s="216"/>
      <c r="E279" s="216"/>
      <c r="F279" s="216"/>
      <c r="G279" s="216"/>
      <c r="H279" s="214">
        <v>60</v>
      </c>
      <c r="I279" s="214">
        <v>60</v>
      </c>
      <c r="J279" s="214">
        <v>0</v>
      </c>
      <c r="K279" s="214">
        <v>60</v>
      </c>
      <c r="L279" s="214">
        <v>0</v>
      </c>
      <c r="M279" s="214">
        <v>60</v>
      </c>
      <c r="N279" s="214">
        <v>0</v>
      </c>
      <c r="O279" s="214">
        <v>70</v>
      </c>
      <c r="P279" s="214">
        <v>50</v>
      </c>
    </row>
    <row r="280" spans="1:16" ht="81" customHeight="1">
      <c r="A280" s="223" t="s">
        <v>301</v>
      </c>
      <c r="B280" s="220" t="s">
        <v>300</v>
      </c>
      <c r="C280" s="220" t="s">
        <v>213</v>
      </c>
      <c r="D280" s="220"/>
      <c r="E280" s="220"/>
      <c r="F280" s="220"/>
      <c r="G280" s="220"/>
      <c r="H280" s="218">
        <v>0</v>
      </c>
      <c r="I280" s="218">
        <v>0</v>
      </c>
      <c r="J280" s="218">
        <v>0</v>
      </c>
      <c r="K280" s="218">
        <v>0</v>
      </c>
      <c r="L280" s="218">
        <v>0</v>
      </c>
      <c r="M280" s="218">
        <v>0</v>
      </c>
      <c r="N280" s="218">
        <v>0</v>
      </c>
      <c r="O280" s="218">
        <v>0</v>
      </c>
      <c r="P280" s="218">
        <v>6.6</v>
      </c>
    </row>
    <row r="281" spans="1:16" ht="18.75" customHeight="1">
      <c r="A281" s="223" t="s">
        <v>292</v>
      </c>
      <c r="B281" s="220" t="s">
        <v>299</v>
      </c>
      <c r="C281" s="220" t="s">
        <v>213</v>
      </c>
      <c r="D281" s="220"/>
      <c r="E281" s="220"/>
      <c r="F281" s="220"/>
      <c r="G281" s="220"/>
      <c r="H281" s="218">
        <f>SUM(H282)</f>
        <v>0</v>
      </c>
      <c r="I281" s="218">
        <f>SUM(I282)</f>
        <v>0</v>
      </c>
      <c r="J281" s="218">
        <f>SUM(J282)</f>
        <v>0</v>
      </c>
      <c r="K281" s="218">
        <f>SUM(K282)</f>
        <v>0</v>
      </c>
      <c r="L281" s="218">
        <f>SUM(L282)</f>
        <v>0</v>
      </c>
      <c r="M281" s="218">
        <f>SUM(M282)</f>
        <v>0</v>
      </c>
      <c r="N281" s="218">
        <f>SUM(N282)</f>
        <v>0</v>
      </c>
      <c r="O281" s="218">
        <f>SUM(O282)</f>
        <v>0</v>
      </c>
      <c r="P281" s="218">
        <f>SUM(P282)</f>
        <v>6.6</v>
      </c>
    </row>
    <row r="282" spans="1:16" ht="162.75" customHeight="1" outlineLevel="4">
      <c r="A282" s="222" t="s">
        <v>298</v>
      </c>
      <c r="B282" s="216" t="s">
        <v>296</v>
      </c>
      <c r="C282" s="216" t="s">
        <v>213</v>
      </c>
      <c r="D282" s="216"/>
      <c r="E282" s="216"/>
      <c r="F282" s="216"/>
      <c r="G282" s="216"/>
      <c r="H282" s="214">
        <f>SUM(H283)</f>
        <v>0</v>
      </c>
      <c r="I282" s="214">
        <f>SUM(I283)</f>
        <v>0</v>
      </c>
      <c r="J282" s="214">
        <f>SUM(J283)</f>
        <v>0</v>
      </c>
      <c r="K282" s="214">
        <f>SUM(K283)</f>
        <v>0</v>
      </c>
      <c r="L282" s="214">
        <f>SUM(L283)</f>
        <v>0</v>
      </c>
      <c r="M282" s="214">
        <f>SUM(M283)</f>
        <v>0</v>
      </c>
      <c r="N282" s="214">
        <f>SUM(N283)</f>
        <v>0</v>
      </c>
      <c r="O282" s="214">
        <f>SUM(O283)</f>
        <v>0</v>
      </c>
      <c r="P282" s="214">
        <f>SUM(P283)</f>
        <v>6.6</v>
      </c>
    </row>
    <row r="283" spans="1:16" ht="15.75" outlineLevel="6">
      <c r="A283" s="222" t="s">
        <v>297</v>
      </c>
      <c r="B283" s="216" t="s">
        <v>296</v>
      </c>
      <c r="C283" s="216" t="s">
        <v>295</v>
      </c>
      <c r="D283" s="216"/>
      <c r="E283" s="216"/>
      <c r="F283" s="216"/>
      <c r="G283" s="216"/>
      <c r="H283" s="214">
        <v>0</v>
      </c>
      <c r="I283" s="214">
        <v>0</v>
      </c>
      <c r="J283" s="214">
        <v>0</v>
      </c>
      <c r="K283" s="214">
        <v>0</v>
      </c>
      <c r="L283" s="214">
        <v>0</v>
      </c>
      <c r="M283" s="214">
        <v>0</v>
      </c>
      <c r="N283" s="214">
        <v>0</v>
      </c>
      <c r="O283" s="214">
        <v>0</v>
      </c>
      <c r="P283" s="214">
        <v>6.6</v>
      </c>
    </row>
    <row r="284" spans="1:16" ht="31.5" outlineLevel="6">
      <c r="A284" s="221" t="s">
        <v>294</v>
      </c>
      <c r="B284" s="220" t="s">
        <v>293</v>
      </c>
      <c r="C284" s="220" t="s">
        <v>213</v>
      </c>
      <c r="D284" s="219"/>
      <c r="E284" s="219"/>
      <c r="F284" s="219"/>
      <c r="G284" s="219"/>
      <c r="H284" s="218">
        <f>SUM(H285)</f>
        <v>1250</v>
      </c>
      <c r="I284" s="218">
        <f>SUM(I285)</f>
        <v>0</v>
      </c>
      <c r="J284" s="218">
        <f>SUM(J285)</f>
        <v>0</v>
      </c>
      <c r="K284" s="218">
        <f>SUM(K285)</f>
        <v>0</v>
      </c>
      <c r="L284" s="218">
        <f>SUM(L285)</f>
        <v>0</v>
      </c>
      <c r="M284" s="218">
        <f>SUM(M285)</f>
        <v>0</v>
      </c>
      <c r="N284" s="218">
        <f>SUM(N285)</f>
        <v>0</v>
      </c>
      <c r="O284" s="218">
        <f>SUM(O285)</f>
        <v>0</v>
      </c>
      <c r="P284" s="218">
        <f>SUM(P285)</f>
        <v>0</v>
      </c>
    </row>
    <row r="285" spans="1:16" ht="15.75" outlineLevel="6">
      <c r="A285" s="221" t="s">
        <v>292</v>
      </c>
      <c r="B285" s="220" t="s">
        <v>291</v>
      </c>
      <c r="C285" s="220" t="s">
        <v>213</v>
      </c>
      <c r="D285" s="219"/>
      <c r="E285" s="219"/>
      <c r="F285" s="219"/>
      <c r="G285" s="219"/>
      <c r="H285" s="218">
        <f>SUM(H286)</f>
        <v>1250</v>
      </c>
      <c r="I285" s="218">
        <f>SUM(I286)</f>
        <v>0</v>
      </c>
      <c r="J285" s="218">
        <f>SUM(J286)</f>
        <v>0</v>
      </c>
      <c r="K285" s="218">
        <f>SUM(K286)</f>
        <v>0</v>
      </c>
      <c r="L285" s="218">
        <f>SUM(L286)</f>
        <v>0</v>
      </c>
      <c r="M285" s="218">
        <f>SUM(M286)</f>
        <v>0</v>
      </c>
      <c r="N285" s="218">
        <f>SUM(N286)</f>
        <v>0</v>
      </c>
      <c r="O285" s="218">
        <f>SUM(O286)</f>
        <v>0</v>
      </c>
      <c r="P285" s="218">
        <f>SUM(P286)</f>
        <v>0</v>
      </c>
    </row>
    <row r="286" spans="1:16" ht="130.5" customHeight="1" outlineLevel="6">
      <c r="A286" s="217" t="s">
        <v>290</v>
      </c>
      <c r="B286" s="216" t="s">
        <v>288</v>
      </c>
      <c r="C286" s="216" t="s">
        <v>213</v>
      </c>
      <c r="D286" s="215"/>
      <c r="E286" s="215"/>
      <c r="F286" s="215"/>
      <c r="G286" s="215"/>
      <c r="H286" s="214">
        <f>SUM(H287)</f>
        <v>1250</v>
      </c>
      <c r="I286" s="214">
        <f>SUM(I287)</f>
        <v>0</v>
      </c>
      <c r="J286" s="214">
        <f>SUM(J287)</f>
        <v>0</v>
      </c>
      <c r="K286" s="214">
        <f>SUM(K287)</f>
        <v>0</v>
      </c>
      <c r="L286" s="214">
        <f>SUM(L287)</f>
        <v>0</v>
      </c>
      <c r="M286" s="214">
        <f>SUM(M287)</f>
        <v>0</v>
      </c>
      <c r="N286" s="214">
        <f>SUM(N287)</f>
        <v>0</v>
      </c>
      <c r="O286" s="214">
        <f>SUM(O287)</f>
        <v>0</v>
      </c>
      <c r="P286" s="214">
        <f>SUM(P287)</f>
        <v>0</v>
      </c>
    </row>
    <row r="287" spans="1:16" ht="33.75" customHeight="1" outlineLevel="6">
      <c r="A287" s="217" t="s">
        <v>289</v>
      </c>
      <c r="B287" s="216" t="s">
        <v>288</v>
      </c>
      <c r="C287" s="216" t="s">
        <v>287</v>
      </c>
      <c r="D287" s="215"/>
      <c r="E287" s="215"/>
      <c r="F287" s="215"/>
      <c r="G287" s="215"/>
      <c r="H287" s="214">
        <v>1250</v>
      </c>
      <c r="I287" s="214"/>
      <c r="J287" s="214"/>
      <c r="K287" s="214"/>
      <c r="L287" s="214"/>
      <c r="M287" s="214"/>
      <c r="N287" s="214"/>
      <c r="O287" s="214"/>
      <c r="P287" s="214"/>
    </row>
    <row r="288" spans="1:16" ht="15.75">
      <c r="A288" s="213" t="s">
        <v>286</v>
      </c>
      <c r="B288" s="213"/>
      <c r="C288" s="213"/>
      <c r="D288" s="213"/>
      <c r="E288" s="212"/>
      <c r="F288" s="212"/>
      <c r="G288" s="212"/>
      <c r="H288" s="211">
        <f>SUM(H10,H117,H129,H139,H149,H181,H191,H202,H208,H217,H256,H260,H280,H284)</f>
        <v>147957.3</v>
      </c>
      <c r="I288" s="211">
        <f>SUM(I10,I117,I129,I139,I149,I181,I191,I202,I208,I217,I256,I260,I280,I284)</f>
        <v>143266.19999999998</v>
      </c>
      <c r="J288" s="211">
        <f>SUM(J10,J117,J129,J139,J149,J181,J191,J202,J208,J217,J256,J260,J280,J284)</f>
        <v>0</v>
      </c>
      <c r="K288" s="211">
        <f>SUM(K10,K117,K129,K139,K149,K181,K191,K202,K208,K217,K256,K260,K280,K284)</f>
        <v>143266.19999999998</v>
      </c>
      <c r="L288" s="211">
        <f>SUM(L10,L117,L129,L139,L149,L181,L191,L202,L208,L217,L256,L260,L280,L284)</f>
        <v>0</v>
      </c>
      <c r="M288" s="211">
        <f>SUM(M10,M117,M129,M139,M149,M181,M191,M202,M208,M217,M256,M260,M280,M284)</f>
        <v>143266.19999999998</v>
      </c>
      <c r="N288" s="211">
        <f>SUM(N10,N117,N129,N139,N149,N181,N191,N202,N208,N217,N256,N260,N280,N284)</f>
        <v>0</v>
      </c>
      <c r="O288" s="211">
        <f>SUM(O10,O117,O129,O139,O149,O181,O191,O202,O208,O217,O256,O260,O280,O284)</f>
        <v>140986.90000000002</v>
      </c>
      <c r="P288" s="211">
        <f>SUM(P10,P117,P129,P139,P149,P181,P191,P202,P208,P217,P256,P260,P280,P284)</f>
        <v>139262.00000000003</v>
      </c>
    </row>
    <row r="289" spans="1:16" ht="15">
      <c r="A289" s="210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</row>
  </sheetData>
  <sheetProtection/>
  <mergeCells count="6">
    <mergeCell ref="A5:P5"/>
    <mergeCell ref="A7:A8"/>
    <mergeCell ref="B7:B8"/>
    <mergeCell ref="C7:C8"/>
    <mergeCell ref="H7:P7"/>
    <mergeCell ref="A288:D288"/>
  </mergeCells>
  <printOptions/>
  <pageMargins left="0.7874015748031497" right="0" top="0.3937007874015748" bottom="0.3937007874015748" header="0" footer="0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14.28125" style="120" customWidth="1"/>
    <col min="2" max="2" width="24.421875" style="120" customWidth="1"/>
    <col min="3" max="3" width="37.57421875" style="120" customWidth="1"/>
    <col min="4" max="4" width="10.00390625" style="120" customWidth="1"/>
    <col min="5" max="5" width="10.140625" style="120" customWidth="1"/>
    <col min="6" max="6" width="9.57421875" style="120" customWidth="1"/>
    <col min="7" max="16384" width="9.140625" style="120" customWidth="1"/>
  </cols>
  <sheetData>
    <row r="1" spans="3:6" ht="13.5" customHeight="1">
      <c r="C1" s="124"/>
      <c r="D1" s="124"/>
      <c r="E1" s="124"/>
      <c r="F1" s="124" t="s">
        <v>285</v>
      </c>
    </row>
    <row r="2" spans="3:6" ht="15.75">
      <c r="C2" s="209"/>
      <c r="D2" s="209"/>
      <c r="E2" s="209"/>
      <c r="F2" s="124" t="s">
        <v>17</v>
      </c>
    </row>
    <row r="3" spans="3:6" ht="15.75">
      <c r="C3" s="209"/>
      <c r="D3" s="209"/>
      <c r="E3" s="209"/>
      <c r="F3" s="124" t="s">
        <v>210</v>
      </c>
    </row>
    <row r="4" spans="2:5" ht="15" customHeight="1">
      <c r="B4" s="124"/>
      <c r="C4" s="209"/>
      <c r="D4" s="209"/>
      <c r="E4" s="209"/>
    </row>
    <row r="5" spans="1:7" ht="97.5" customHeight="1">
      <c r="A5" s="183" t="s">
        <v>284</v>
      </c>
      <c r="B5" s="183"/>
      <c r="C5" s="183"/>
      <c r="D5" s="183"/>
      <c r="E5" s="183"/>
      <c r="F5" s="183"/>
      <c r="G5" s="208"/>
    </row>
    <row r="6" spans="1:6" ht="15.75">
      <c r="A6" s="207"/>
      <c r="B6" s="206"/>
      <c r="C6" s="206"/>
      <c r="D6" s="205"/>
      <c r="E6" s="205"/>
      <c r="F6" s="204"/>
    </row>
    <row r="7" spans="1:6" ht="33.75" customHeight="1">
      <c r="A7" s="153" t="s">
        <v>265</v>
      </c>
      <c r="B7" s="203"/>
      <c r="C7" s="114" t="s">
        <v>283</v>
      </c>
      <c r="D7" s="180" t="s">
        <v>184</v>
      </c>
      <c r="E7" s="202"/>
      <c r="F7" s="202"/>
    </row>
    <row r="8" spans="1:6" ht="93.75" customHeight="1">
      <c r="A8" s="201" t="s">
        <v>282</v>
      </c>
      <c r="B8" s="201" t="s">
        <v>281</v>
      </c>
      <c r="C8" s="200"/>
      <c r="D8" s="109" t="s">
        <v>183</v>
      </c>
      <c r="E8" s="109" t="s">
        <v>182</v>
      </c>
      <c r="F8" s="109" t="s">
        <v>181</v>
      </c>
    </row>
    <row r="9" spans="1:6" ht="14.25" customHeight="1">
      <c r="A9" s="109">
        <v>1</v>
      </c>
      <c r="B9" s="109">
        <v>2</v>
      </c>
      <c r="C9" s="199">
        <v>3</v>
      </c>
      <c r="D9" s="199">
        <v>4</v>
      </c>
      <c r="E9" s="199">
        <v>5</v>
      </c>
      <c r="F9" s="148">
        <v>6</v>
      </c>
    </row>
    <row r="10" spans="1:6" ht="52.5" customHeight="1">
      <c r="A10" s="148">
        <v>112</v>
      </c>
      <c r="B10" s="136"/>
      <c r="C10" s="109" t="s">
        <v>234</v>
      </c>
      <c r="D10" s="198">
        <f>SUM(D11)</f>
        <v>0</v>
      </c>
      <c r="E10" s="198">
        <f>SUM(E11)</f>
        <v>1436.5</v>
      </c>
      <c r="F10" s="198">
        <f>SUM(F11)</f>
        <v>1579.2999999999884</v>
      </c>
    </row>
    <row r="11" spans="1:6" ht="51" customHeight="1">
      <c r="A11" s="141">
        <v>112</v>
      </c>
      <c r="B11" s="136" t="s">
        <v>280</v>
      </c>
      <c r="C11" s="197" t="s">
        <v>261</v>
      </c>
      <c r="D11" s="174">
        <f>SUM(D12)</f>
        <v>0</v>
      </c>
      <c r="E11" s="174">
        <f>SUM(E12)</f>
        <v>1436.5</v>
      </c>
      <c r="F11" s="174">
        <f>SUM(F12)</f>
        <v>1579.2999999999884</v>
      </c>
    </row>
    <row r="12" spans="1:6" ht="33" customHeight="1">
      <c r="A12" s="141">
        <v>112</v>
      </c>
      <c r="B12" s="136" t="s">
        <v>279</v>
      </c>
      <c r="C12" s="144" t="s">
        <v>259</v>
      </c>
      <c r="D12" s="174">
        <f>SUM(D13,D17)</f>
        <v>0</v>
      </c>
      <c r="E12" s="174">
        <f>SUM(E13,E17)</f>
        <v>1436.5</v>
      </c>
      <c r="F12" s="174">
        <f>SUM(F13,F17)</f>
        <v>1579.2999999999884</v>
      </c>
    </row>
    <row r="13" spans="1:6" ht="14.25" customHeight="1">
      <c r="A13" s="194">
        <v>112</v>
      </c>
      <c r="B13" s="168" t="s">
        <v>278</v>
      </c>
      <c r="C13" s="193" t="s">
        <v>257</v>
      </c>
      <c r="D13" s="167">
        <f>SUM(D14)</f>
        <v>-147957.3</v>
      </c>
      <c r="E13" s="167">
        <f>SUM(E14)</f>
        <v>-141670.4</v>
      </c>
      <c r="F13" s="167">
        <f>SUM(F14)</f>
        <v>-142266.7</v>
      </c>
    </row>
    <row r="14" spans="1:6" ht="15" customHeight="1">
      <c r="A14" s="192">
        <v>112</v>
      </c>
      <c r="B14" s="172" t="s">
        <v>277</v>
      </c>
      <c r="C14" s="191" t="s">
        <v>255</v>
      </c>
      <c r="D14" s="163">
        <f>SUM(D15)</f>
        <v>-147957.3</v>
      </c>
      <c r="E14" s="163">
        <f>SUM(E15)</f>
        <v>-141670.4</v>
      </c>
      <c r="F14" s="163">
        <f>SUM(F15)</f>
        <v>-142266.7</v>
      </c>
    </row>
    <row r="15" spans="1:6" ht="26.25" customHeight="1">
      <c r="A15" s="192">
        <v>112</v>
      </c>
      <c r="B15" s="172" t="s">
        <v>276</v>
      </c>
      <c r="C15" s="191" t="s">
        <v>253</v>
      </c>
      <c r="D15" s="163">
        <f>SUM(D16)</f>
        <v>-147957.3</v>
      </c>
      <c r="E15" s="163">
        <f>SUM(E16)</f>
        <v>-141670.4</v>
      </c>
      <c r="F15" s="163">
        <f>SUM(F16)</f>
        <v>-142266.7</v>
      </c>
    </row>
    <row r="16" spans="1:6" ht="27" customHeight="1">
      <c r="A16" s="196">
        <v>112</v>
      </c>
      <c r="B16" s="162" t="s">
        <v>275</v>
      </c>
      <c r="C16" s="169" t="s">
        <v>251</v>
      </c>
      <c r="D16" s="195">
        <v>-147957.3</v>
      </c>
      <c r="E16" s="195">
        <v>-141670.4</v>
      </c>
      <c r="F16" s="186">
        <v>-142266.7</v>
      </c>
    </row>
    <row r="17" spans="1:6" ht="15" customHeight="1">
      <c r="A17" s="194">
        <v>112</v>
      </c>
      <c r="B17" s="168" t="s">
        <v>274</v>
      </c>
      <c r="C17" s="193" t="s">
        <v>249</v>
      </c>
      <c r="D17" s="167">
        <f>SUM(D18)</f>
        <v>147957.3</v>
      </c>
      <c r="E17" s="167">
        <f>SUM(E18)</f>
        <v>143106.9</v>
      </c>
      <c r="F17" s="167">
        <f>SUM(F18)</f>
        <v>143846</v>
      </c>
    </row>
    <row r="18" spans="1:6" ht="15.75" customHeight="1">
      <c r="A18" s="192">
        <v>112</v>
      </c>
      <c r="B18" s="172" t="s">
        <v>273</v>
      </c>
      <c r="C18" s="191" t="s">
        <v>272</v>
      </c>
      <c r="D18" s="163">
        <f>SUM(D19)</f>
        <v>147957.3</v>
      </c>
      <c r="E18" s="163">
        <f>SUM(E19)</f>
        <v>143106.9</v>
      </c>
      <c r="F18" s="163">
        <f>SUM(F19)</f>
        <v>143846</v>
      </c>
    </row>
    <row r="19" spans="1:6" ht="25.5" customHeight="1">
      <c r="A19" s="192">
        <v>112</v>
      </c>
      <c r="B19" s="172" t="s">
        <v>271</v>
      </c>
      <c r="C19" s="191" t="s">
        <v>270</v>
      </c>
      <c r="D19" s="163">
        <f>SUM(D20)</f>
        <v>147957.3</v>
      </c>
      <c r="E19" s="163">
        <f>SUM(E20)</f>
        <v>143106.9</v>
      </c>
      <c r="F19" s="163">
        <f>SUM(F20)</f>
        <v>143846</v>
      </c>
    </row>
    <row r="20" spans="1:6" ht="23.25" customHeight="1">
      <c r="A20" s="190">
        <v>112</v>
      </c>
      <c r="B20" s="189" t="s">
        <v>269</v>
      </c>
      <c r="C20" s="188" t="s">
        <v>243</v>
      </c>
      <c r="D20" s="187">
        <v>147957.3</v>
      </c>
      <c r="E20" s="187">
        <v>143106.9</v>
      </c>
      <c r="F20" s="186">
        <v>143846</v>
      </c>
    </row>
  </sheetData>
  <sheetProtection/>
  <mergeCells count="5">
    <mergeCell ref="A5:F5"/>
    <mergeCell ref="A6:C6"/>
    <mergeCell ref="A7:B7"/>
    <mergeCell ref="C7:C8"/>
    <mergeCell ref="D7:F7"/>
  </mergeCells>
  <printOptions/>
  <pageMargins left="0.5905511811023623" right="0" top="0.5905511811023623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27.8515625" style="120" customWidth="1"/>
    <col min="2" max="2" width="38.28125" style="120" customWidth="1"/>
    <col min="3" max="3" width="10.00390625" style="120" customWidth="1"/>
    <col min="4" max="4" width="9.57421875" style="120" customWidth="1"/>
    <col min="5" max="5" width="9.7109375" style="120" customWidth="1"/>
    <col min="6" max="16384" width="9.140625" style="120" customWidth="1"/>
  </cols>
  <sheetData>
    <row r="1" spans="1:6" ht="15.75">
      <c r="A1"/>
      <c r="D1" s="102"/>
      <c r="E1" s="124" t="s">
        <v>268</v>
      </c>
      <c r="F1" s="157"/>
    </row>
    <row r="2" spans="4:6" ht="15.75">
      <c r="D2" s="12"/>
      <c r="E2" s="124" t="s">
        <v>17</v>
      </c>
      <c r="F2" s="12"/>
    </row>
    <row r="3" spans="1:6" ht="15.75" customHeight="1">
      <c r="A3"/>
      <c r="C3" s="15" t="s">
        <v>267</v>
      </c>
      <c r="D3" s="185"/>
      <c r="E3" s="185"/>
      <c r="F3" s="157"/>
    </row>
    <row r="4" spans="1:6" ht="12.75">
      <c r="A4" s="122"/>
      <c r="B4" s="121"/>
      <c r="D4" s="184"/>
      <c r="E4" s="184"/>
      <c r="F4" s="184"/>
    </row>
    <row r="5" spans="1:5" ht="50.25" customHeight="1">
      <c r="A5" s="183" t="s">
        <v>266</v>
      </c>
      <c r="B5" s="182"/>
      <c r="C5" s="182"/>
      <c r="D5" s="90"/>
      <c r="E5" s="90"/>
    </row>
    <row r="6" spans="1:3" ht="14.25" customHeight="1">
      <c r="A6" s="154"/>
      <c r="B6" s="154"/>
      <c r="C6" s="181"/>
    </row>
    <row r="7" spans="1:5" ht="41.25" customHeight="1">
      <c r="A7" s="114" t="s">
        <v>265</v>
      </c>
      <c r="B7" s="114" t="s">
        <v>264</v>
      </c>
      <c r="C7" s="180" t="s">
        <v>184</v>
      </c>
      <c r="D7" s="112"/>
      <c r="E7" s="112"/>
    </row>
    <row r="8" spans="1:5" ht="27" customHeight="1">
      <c r="A8" s="110"/>
      <c r="B8" s="110"/>
      <c r="C8" s="109" t="s">
        <v>183</v>
      </c>
      <c r="D8" s="178" t="s">
        <v>263</v>
      </c>
      <c r="E8" s="178" t="s">
        <v>181</v>
      </c>
    </row>
    <row r="9" spans="1:5" ht="15.75" customHeight="1">
      <c r="A9" s="179">
        <v>1</v>
      </c>
      <c r="B9" s="179">
        <v>2</v>
      </c>
      <c r="C9" s="178">
        <v>3</v>
      </c>
      <c r="D9" s="148">
        <v>4</v>
      </c>
      <c r="E9" s="148">
        <v>5</v>
      </c>
    </row>
    <row r="10" spans="1:5" ht="47.25">
      <c r="A10" s="177" t="s">
        <v>262</v>
      </c>
      <c r="B10" s="176" t="s">
        <v>261</v>
      </c>
      <c r="C10" s="175">
        <f>SUM(C11)</f>
        <v>0</v>
      </c>
      <c r="D10" s="175">
        <f>SUM(D11)</f>
        <v>1436.5</v>
      </c>
      <c r="E10" s="175">
        <f>SUM(E11)</f>
        <v>1579.2999999999884</v>
      </c>
    </row>
    <row r="11" spans="1:5" ht="31.5" customHeight="1">
      <c r="A11" s="136" t="s">
        <v>260</v>
      </c>
      <c r="B11" s="144" t="s">
        <v>259</v>
      </c>
      <c r="C11" s="174">
        <f>SUM(C12,C16)</f>
        <v>0</v>
      </c>
      <c r="D11" s="174">
        <f>SUM(D12,D16)</f>
        <v>1436.5</v>
      </c>
      <c r="E11" s="174">
        <f>SUM(E12,E16)</f>
        <v>1579.2999999999884</v>
      </c>
    </row>
    <row r="12" spans="1:5" ht="18" customHeight="1">
      <c r="A12" s="173" t="s">
        <v>258</v>
      </c>
      <c r="B12" s="173" t="s">
        <v>257</v>
      </c>
      <c r="C12" s="167">
        <f>SUM(C13)</f>
        <v>-147957.3</v>
      </c>
      <c r="D12" s="167">
        <f>SUM(D13)</f>
        <v>-141670.4</v>
      </c>
      <c r="E12" s="167">
        <f>SUM(E13)</f>
        <v>-142266.7</v>
      </c>
    </row>
    <row r="13" spans="1:5" ht="17.25" customHeight="1">
      <c r="A13" s="172" t="s">
        <v>256</v>
      </c>
      <c r="B13" s="172" t="s">
        <v>255</v>
      </c>
      <c r="C13" s="163">
        <f>SUM(C14)</f>
        <v>-147957.3</v>
      </c>
      <c r="D13" s="163">
        <f>SUM(D14)</f>
        <v>-141670.4</v>
      </c>
      <c r="E13" s="163">
        <f>SUM(E14)</f>
        <v>-142266.7</v>
      </c>
    </row>
    <row r="14" spans="1:5" ht="23.25" customHeight="1">
      <c r="A14" s="171" t="s">
        <v>254</v>
      </c>
      <c r="B14" s="170" t="s">
        <v>253</v>
      </c>
      <c r="C14" s="163">
        <f>SUM(C15)</f>
        <v>-147957.3</v>
      </c>
      <c r="D14" s="163">
        <f>SUM(D15)</f>
        <v>-141670.4</v>
      </c>
      <c r="E14" s="163">
        <f>SUM(E15)</f>
        <v>-142266.7</v>
      </c>
    </row>
    <row r="15" spans="1:5" ht="25.5" customHeight="1">
      <c r="A15" s="162" t="s">
        <v>252</v>
      </c>
      <c r="B15" s="169" t="s">
        <v>251</v>
      </c>
      <c r="C15" s="160">
        <v>-147957.3</v>
      </c>
      <c r="D15" s="160">
        <v>-141670.4</v>
      </c>
      <c r="E15" s="160">
        <v>-142266.7</v>
      </c>
    </row>
    <row r="16" spans="1:5" ht="15.75" customHeight="1">
      <c r="A16" s="168" t="s">
        <v>250</v>
      </c>
      <c r="B16" s="168" t="s">
        <v>249</v>
      </c>
      <c r="C16" s="167">
        <f>SUM(C17)</f>
        <v>147957.3</v>
      </c>
      <c r="D16" s="167">
        <f>SUM(D17)</f>
        <v>143106.9</v>
      </c>
      <c r="E16" s="167">
        <f>SUM(E17)</f>
        <v>143846</v>
      </c>
    </row>
    <row r="17" spans="1:5" ht="18.75" customHeight="1">
      <c r="A17" s="166" t="s">
        <v>248</v>
      </c>
      <c r="B17" s="166" t="s">
        <v>247</v>
      </c>
      <c r="C17" s="163">
        <f>SUM(C18)</f>
        <v>147957.3</v>
      </c>
      <c r="D17" s="163">
        <f>SUM(D18)</f>
        <v>143106.9</v>
      </c>
      <c r="E17" s="163">
        <f>SUM(E18)</f>
        <v>143846</v>
      </c>
    </row>
    <row r="18" spans="1:5" s="159" customFormat="1" ht="26.25" customHeight="1">
      <c r="A18" s="165" t="s">
        <v>246</v>
      </c>
      <c r="B18" s="164" t="s">
        <v>245</v>
      </c>
      <c r="C18" s="163">
        <f>SUM(C19)</f>
        <v>147957.3</v>
      </c>
      <c r="D18" s="163">
        <f>SUM(D19)</f>
        <v>143106.9</v>
      </c>
      <c r="E18" s="163">
        <f>SUM(E19)</f>
        <v>143846</v>
      </c>
    </row>
    <row r="19" spans="1:5" s="159" customFormat="1" ht="24">
      <c r="A19" s="162" t="s">
        <v>244</v>
      </c>
      <c r="B19" s="161" t="s">
        <v>243</v>
      </c>
      <c r="C19" s="160">
        <v>147957.3</v>
      </c>
      <c r="D19" s="160">
        <v>143106.9</v>
      </c>
      <c r="E19" s="160">
        <v>143846</v>
      </c>
    </row>
  </sheetData>
  <sheetProtection/>
  <mergeCells count="5">
    <mergeCell ref="A7:A8"/>
    <mergeCell ref="B7:B8"/>
    <mergeCell ref="C7:E7"/>
    <mergeCell ref="C3:E3"/>
    <mergeCell ref="A5:E5"/>
  </mergeCells>
  <printOptions/>
  <pageMargins left="0.7874015748031497" right="0" top="0.3937007874015748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25">
      <selection activeCell="C7" sqref="C7:C8"/>
    </sheetView>
  </sheetViews>
  <sheetFormatPr defaultColWidth="9.140625" defaultRowHeight="15"/>
  <cols>
    <col min="1" max="1" width="14.57421875" style="120" customWidth="1"/>
    <col min="2" max="2" width="23.421875" style="120" customWidth="1"/>
    <col min="3" max="3" width="74.28125" style="120" customWidth="1"/>
    <col min="4" max="16384" width="9.140625" style="120" customWidth="1"/>
  </cols>
  <sheetData>
    <row r="1" spans="1:6" ht="15.75" customHeight="1">
      <c r="A1" s="12"/>
      <c r="B1" s="157"/>
      <c r="C1" s="158" t="s">
        <v>242</v>
      </c>
      <c r="E1" s="157"/>
      <c r="F1" s="157"/>
    </row>
    <row r="2" spans="2:6" ht="15" customHeight="1">
      <c r="B2" s="12"/>
      <c r="C2" s="158" t="s">
        <v>17</v>
      </c>
      <c r="D2" s="12"/>
      <c r="E2" s="12"/>
      <c r="F2" s="12"/>
    </row>
    <row r="3" spans="1:6" ht="15.75" customHeight="1">
      <c r="A3" s="12"/>
      <c r="B3" s="157"/>
      <c r="C3" s="158" t="s">
        <v>210</v>
      </c>
      <c r="E3" s="157"/>
      <c r="F3" s="157"/>
    </row>
    <row r="4" ht="12.75">
      <c r="B4" s="156"/>
    </row>
    <row r="5" spans="1:3" ht="36.75" customHeight="1">
      <c r="A5" s="155" t="s">
        <v>241</v>
      </c>
      <c r="B5" s="18"/>
      <c r="C5" s="18"/>
    </row>
    <row r="6" spans="1:3" ht="12.75">
      <c r="A6" s="154"/>
      <c r="B6" s="154"/>
      <c r="C6" s="154"/>
    </row>
    <row r="7" spans="1:3" ht="50.25" customHeight="1">
      <c r="A7" s="153" t="s">
        <v>186</v>
      </c>
      <c r="B7" s="128"/>
      <c r="C7" s="114" t="s">
        <v>240</v>
      </c>
    </row>
    <row r="8" spans="1:3" ht="60.75" customHeight="1">
      <c r="A8" s="109" t="s">
        <v>239</v>
      </c>
      <c r="B8" s="109" t="s">
        <v>238</v>
      </c>
      <c r="C8" s="152"/>
    </row>
    <row r="9" spans="1:3" ht="19.5" customHeight="1">
      <c r="A9" s="138">
        <v>111</v>
      </c>
      <c r="B9" s="151"/>
      <c r="C9" s="150" t="s">
        <v>237</v>
      </c>
    </row>
    <row r="10" spans="1:3" ht="28.5" customHeight="1">
      <c r="A10" s="131">
        <v>111</v>
      </c>
      <c r="B10" s="126" t="s">
        <v>236</v>
      </c>
      <c r="C10" s="149" t="s">
        <v>235</v>
      </c>
    </row>
    <row r="11" spans="1:3" ht="30.75" customHeight="1">
      <c r="A11" s="131">
        <v>111</v>
      </c>
      <c r="B11" s="140" t="s">
        <v>222</v>
      </c>
      <c r="C11" s="139" t="s">
        <v>11</v>
      </c>
    </row>
    <row r="12" spans="1:3" ht="35.25" customHeight="1">
      <c r="A12" s="131">
        <v>111</v>
      </c>
      <c r="B12" s="126" t="s">
        <v>233</v>
      </c>
      <c r="C12" s="135" t="s">
        <v>232</v>
      </c>
    </row>
    <row r="13" spans="1:3" ht="31.5">
      <c r="A13" s="148">
        <v>112</v>
      </c>
      <c r="B13" s="136"/>
      <c r="C13" s="147" t="s">
        <v>234</v>
      </c>
    </row>
    <row r="14" spans="1:3" ht="36" customHeight="1">
      <c r="A14" s="141">
        <v>112</v>
      </c>
      <c r="B14" s="136" t="s">
        <v>233</v>
      </c>
      <c r="C14" s="144" t="s">
        <v>232</v>
      </c>
    </row>
    <row r="15" spans="1:3" ht="15.75">
      <c r="A15" s="141">
        <v>112</v>
      </c>
      <c r="B15" s="126" t="s">
        <v>215</v>
      </c>
      <c r="C15" s="146" t="s">
        <v>16</v>
      </c>
    </row>
    <row r="16" spans="1:3" ht="31.5">
      <c r="A16" s="141">
        <v>112</v>
      </c>
      <c r="B16" s="136" t="s">
        <v>231</v>
      </c>
      <c r="C16" s="144" t="s">
        <v>230</v>
      </c>
    </row>
    <row r="17" spans="1:3" ht="52.5" customHeight="1">
      <c r="A17" s="141">
        <v>112</v>
      </c>
      <c r="B17" s="145" t="s">
        <v>229</v>
      </c>
      <c r="C17" s="133" t="s">
        <v>44</v>
      </c>
    </row>
    <row r="18" spans="1:3" ht="37.5" customHeight="1">
      <c r="A18" s="141">
        <v>112</v>
      </c>
      <c r="B18" s="136" t="s">
        <v>228</v>
      </c>
      <c r="C18" s="144" t="s">
        <v>40</v>
      </c>
    </row>
    <row r="19" spans="1:3" ht="19.5" customHeight="1">
      <c r="A19" s="141">
        <v>112</v>
      </c>
      <c r="B19" s="136" t="s">
        <v>227</v>
      </c>
      <c r="C19" s="143" t="s">
        <v>28</v>
      </c>
    </row>
    <row r="20" spans="1:3" ht="62.25" customHeight="1">
      <c r="A20" s="141">
        <v>112</v>
      </c>
      <c r="B20" s="136" t="s">
        <v>226</v>
      </c>
      <c r="C20" s="143" t="s">
        <v>22</v>
      </c>
    </row>
    <row r="21" spans="1:3" ht="30" customHeight="1">
      <c r="A21" s="141">
        <v>112</v>
      </c>
      <c r="B21" s="136" t="s">
        <v>225</v>
      </c>
      <c r="C21" s="142" t="s">
        <v>224</v>
      </c>
    </row>
    <row r="22" spans="1:3" ht="33" customHeight="1">
      <c r="A22" s="138">
        <v>113</v>
      </c>
      <c r="B22" s="136"/>
      <c r="C22" s="137" t="s">
        <v>223</v>
      </c>
    </row>
    <row r="23" spans="1:3" ht="29.25" customHeight="1">
      <c r="A23" s="141">
        <v>113</v>
      </c>
      <c r="B23" s="140" t="s">
        <v>222</v>
      </c>
      <c r="C23" s="139" t="s">
        <v>11</v>
      </c>
    </row>
    <row r="24" spans="1:3" ht="31.5">
      <c r="A24" s="138">
        <v>118</v>
      </c>
      <c r="B24" s="126"/>
      <c r="C24" s="137" t="s">
        <v>221</v>
      </c>
    </row>
    <row r="25" spans="1:3" ht="70.5" customHeight="1">
      <c r="A25" s="131">
        <v>118</v>
      </c>
      <c r="B25" s="136" t="s">
        <v>220</v>
      </c>
      <c r="C25" s="132" t="s">
        <v>118</v>
      </c>
    </row>
    <row r="26" spans="1:3" ht="69.75" customHeight="1">
      <c r="A26" s="131">
        <v>118</v>
      </c>
      <c r="B26" s="126" t="s">
        <v>219</v>
      </c>
      <c r="C26" s="135" t="s">
        <v>114</v>
      </c>
    </row>
    <row r="27" spans="1:3" ht="66.75" customHeight="1">
      <c r="A27" s="131">
        <v>118</v>
      </c>
      <c r="B27" s="134" t="s">
        <v>218</v>
      </c>
      <c r="C27" s="133" t="s">
        <v>108</v>
      </c>
    </row>
    <row r="28" spans="1:3" ht="78" customHeight="1">
      <c r="A28" s="131">
        <v>118</v>
      </c>
      <c r="B28" s="126" t="s">
        <v>217</v>
      </c>
      <c r="C28" s="132" t="s">
        <v>82</v>
      </c>
    </row>
    <row r="29" spans="1:3" ht="35.25" customHeight="1">
      <c r="A29" s="131">
        <v>118</v>
      </c>
      <c r="B29" s="126" t="s">
        <v>216</v>
      </c>
      <c r="C29" s="125" t="s">
        <v>76</v>
      </c>
    </row>
    <row r="30" spans="1:3" ht="23.25" customHeight="1">
      <c r="A30" s="131">
        <v>118</v>
      </c>
      <c r="B30" s="126" t="s">
        <v>215</v>
      </c>
      <c r="C30" s="125" t="s">
        <v>16</v>
      </c>
    </row>
    <row r="31" spans="1:3" ht="15.75">
      <c r="A31" s="130" t="s">
        <v>214</v>
      </c>
      <c r="B31" s="129"/>
      <c r="C31" s="128"/>
    </row>
    <row r="32" spans="1:3" ht="30.75" customHeight="1">
      <c r="A32" s="127" t="s">
        <v>213</v>
      </c>
      <c r="B32" s="126" t="s">
        <v>212</v>
      </c>
      <c r="C32" s="125" t="s">
        <v>14</v>
      </c>
    </row>
  </sheetData>
  <sheetProtection/>
  <mergeCells count="4">
    <mergeCell ref="A7:B7"/>
    <mergeCell ref="C7:C8"/>
    <mergeCell ref="A5:C5"/>
    <mergeCell ref="A31:C31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6">
      <selection activeCell="A7" sqref="A7:E7"/>
    </sheetView>
  </sheetViews>
  <sheetFormatPr defaultColWidth="9.140625" defaultRowHeight="15"/>
  <cols>
    <col min="2" max="2" width="38.421875" style="0" customWidth="1"/>
    <col min="3" max="4" width="13.00390625" style="0" customWidth="1"/>
    <col min="5" max="5" width="14.7109375" style="0" customWidth="1"/>
  </cols>
  <sheetData>
    <row r="1" ht="15.75">
      <c r="E1" s="124" t="s">
        <v>211</v>
      </c>
    </row>
    <row r="2" ht="15.75">
      <c r="E2" s="124" t="s">
        <v>17</v>
      </c>
    </row>
    <row r="3" ht="15.75">
      <c r="E3" s="124" t="s">
        <v>210</v>
      </c>
    </row>
    <row r="4" ht="15.75">
      <c r="E4" s="124"/>
    </row>
    <row r="5" spans="1:5" ht="37.5" customHeight="1">
      <c r="A5" s="123" t="s">
        <v>209</v>
      </c>
      <c r="B5" s="123"/>
      <c r="C5" s="123"/>
      <c r="D5" s="123"/>
      <c r="E5" s="123"/>
    </row>
    <row r="6" spans="1:8" ht="15">
      <c r="A6" s="116"/>
      <c r="B6" s="116"/>
      <c r="C6" s="116"/>
      <c r="D6" s="116"/>
      <c r="E6" s="116"/>
      <c r="F6" s="122"/>
      <c r="G6" s="121"/>
      <c r="H6" s="120"/>
    </row>
    <row r="7" spans="1:8" ht="37.5" customHeight="1">
      <c r="A7" s="117" t="s">
        <v>208</v>
      </c>
      <c r="B7" s="117"/>
      <c r="C7" s="117"/>
      <c r="D7" s="117"/>
      <c r="E7" s="117"/>
      <c r="F7" s="122"/>
      <c r="G7" s="121"/>
      <c r="H7" s="120"/>
    </row>
    <row r="8" spans="1:8" ht="15">
      <c r="A8" s="116"/>
      <c r="B8" s="116"/>
      <c r="C8" s="116"/>
      <c r="D8" s="116"/>
      <c r="E8" s="116"/>
      <c r="F8" s="122"/>
      <c r="G8" s="121"/>
      <c r="H8" s="120"/>
    </row>
    <row r="9" spans="1:8" ht="15">
      <c r="A9" s="115" t="s">
        <v>204</v>
      </c>
      <c r="B9" s="114" t="s">
        <v>203</v>
      </c>
      <c r="C9" s="113" t="s">
        <v>184</v>
      </c>
      <c r="D9" s="112"/>
      <c r="E9" s="112"/>
      <c r="G9" s="119"/>
      <c r="H9" s="119"/>
    </row>
    <row r="10" spans="1:8" ht="15.75">
      <c r="A10" s="111"/>
      <c r="B10" s="110"/>
      <c r="C10" s="109">
        <v>2014</v>
      </c>
      <c r="D10" s="109">
        <v>2015</v>
      </c>
      <c r="E10" s="108">
        <v>2016</v>
      </c>
      <c r="G10" s="119"/>
      <c r="H10" s="119"/>
    </row>
    <row r="11" spans="1:8" ht="15.75">
      <c r="A11" s="107" t="s">
        <v>202</v>
      </c>
      <c r="B11" s="106" t="s">
        <v>201</v>
      </c>
      <c r="C11" s="105">
        <v>1</v>
      </c>
      <c r="D11" s="105"/>
      <c r="E11" s="104"/>
      <c r="G11" s="119"/>
      <c r="H11" s="119"/>
    </row>
    <row r="12" spans="1:5" ht="15.75">
      <c r="A12" s="96" t="s">
        <v>200</v>
      </c>
      <c r="B12" s="103" t="s">
        <v>199</v>
      </c>
      <c r="C12" s="101">
        <v>1</v>
      </c>
      <c r="D12" s="101"/>
      <c r="E12" s="101"/>
    </row>
    <row r="13" spans="1:5" ht="15.75">
      <c r="A13" s="96" t="s">
        <v>198</v>
      </c>
      <c r="B13" s="99" t="s">
        <v>197</v>
      </c>
      <c r="C13" s="101">
        <v>1</v>
      </c>
      <c r="D13" s="101"/>
      <c r="E13" s="101"/>
    </row>
    <row r="14" spans="1:5" ht="15.75">
      <c r="A14" s="96" t="s">
        <v>196</v>
      </c>
      <c r="B14" s="99" t="s">
        <v>195</v>
      </c>
      <c r="C14" s="101">
        <v>1</v>
      </c>
      <c r="D14" s="101"/>
      <c r="E14" s="101"/>
    </row>
    <row r="15" spans="1:5" ht="15.75">
      <c r="A15" s="96" t="s">
        <v>194</v>
      </c>
      <c r="B15" s="102" t="s">
        <v>193</v>
      </c>
      <c r="C15" s="101">
        <v>1</v>
      </c>
      <c r="D15" s="101"/>
      <c r="E15" s="101"/>
    </row>
    <row r="16" spans="1:5" ht="15.75">
      <c r="A16" s="100" t="s">
        <v>192</v>
      </c>
      <c r="B16" s="99" t="s">
        <v>191</v>
      </c>
      <c r="C16" s="98">
        <v>1</v>
      </c>
      <c r="D16" s="98"/>
      <c r="E16" s="97"/>
    </row>
    <row r="17" spans="1:5" ht="15.75">
      <c r="A17" s="96"/>
      <c r="B17" s="95" t="s">
        <v>190</v>
      </c>
      <c r="C17" s="94">
        <f>SUM(C11:C16)</f>
        <v>6</v>
      </c>
      <c r="D17" s="94">
        <f>SUM(D11:D16)</f>
        <v>0</v>
      </c>
      <c r="E17" s="94">
        <f>SUM(E11:E16)</f>
        <v>0</v>
      </c>
    </row>
    <row r="18" spans="1:5" ht="15.75">
      <c r="A18" s="118"/>
      <c r="B18" s="118"/>
      <c r="C18" s="118"/>
      <c r="D18" s="118"/>
      <c r="E18" s="118"/>
    </row>
    <row r="19" spans="1:5" ht="39" customHeight="1">
      <c r="A19" s="117" t="s">
        <v>207</v>
      </c>
      <c r="B19" s="117"/>
      <c r="C19" s="117"/>
      <c r="D19" s="117"/>
      <c r="E19" s="117"/>
    </row>
    <row r="20" spans="1:5" ht="15">
      <c r="A20" s="116"/>
      <c r="B20" s="116"/>
      <c r="C20" s="116"/>
      <c r="D20" s="116"/>
      <c r="E20" s="116"/>
    </row>
    <row r="21" spans="1:5" ht="15">
      <c r="A21" s="115" t="s">
        <v>204</v>
      </c>
      <c r="B21" s="114" t="s">
        <v>203</v>
      </c>
      <c r="C21" s="113" t="s">
        <v>184</v>
      </c>
      <c r="D21" s="112"/>
      <c r="E21" s="112"/>
    </row>
    <row r="22" spans="1:5" ht="15.75">
      <c r="A22" s="111"/>
      <c r="B22" s="110"/>
      <c r="C22" s="109">
        <v>2014</v>
      </c>
      <c r="D22" s="109">
        <v>2015</v>
      </c>
      <c r="E22" s="108">
        <v>2016</v>
      </c>
    </row>
    <row r="23" spans="1:5" ht="15.75">
      <c r="A23" s="107" t="s">
        <v>202</v>
      </c>
      <c r="B23" s="106" t="s">
        <v>201</v>
      </c>
      <c r="C23" s="105">
        <v>1</v>
      </c>
      <c r="D23" s="105"/>
      <c r="E23" s="104"/>
    </row>
    <row r="24" spans="1:5" ht="15.75">
      <c r="A24" s="96" t="s">
        <v>200</v>
      </c>
      <c r="B24" s="103" t="s">
        <v>199</v>
      </c>
      <c r="C24" s="101">
        <v>1</v>
      </c>
      <c r="D24" s="101"/>
      <c r="E24" s="101"/>
    </row>
    <row r="25" spans="1:5" ht="15.75">
      <c r="A25" s="96" t="s">
        <v>198</v>
      </c>
      <c r="B25" s="99" t="s">
        <v>197</v>
      </c>
      <c r="C25" s="101">
        <v>1</v>
      </c>
      <c r="D25" s="101"/>
      <c r="E25" s="101"/>
    </row>
    <row r="26" spans="1:5" ht="15.75">
      <c r="A26" s="96" t="s">
        <v>196</v>
      </c>
      <c r="B26" s="99" t="s">
        <v>195</v>
      </c>
      <c r="C26" s="101">
        <v>1</v>
      </c>
      <c r="D26" s="101"/>
      <c r="E26" s="101"/>
    </row>
    <row r="27" spans="1:5" ht="15.75">
      <c r="A27" s="96" t="s">
        <v>194</v>
      </c>
      <c r="B27" s="102" t="s">
        <v>193</v>
      </c>
      <c r="C27" s="101">
        <v>1</v>
      </c>
      <c r="D27" s="101"/>
      <c r="E27" s="101"/>
    </row>
    <row r="28" spans="1:5" ht="15.75">
      <c r="A28" s="100" t="s">
        <v>192</v>
      </c>
      <c r="B28" s="99" t="s">
        <v>191</v>
      </c>
      <c r="C28" s="98">
        <v>1</v>
      </c>
      <c r="D28" s="98"/>
      <c r="E28" s="97"/>
    </row>
    <row r="29" spans="1:5" ht="15.75">
      <c r="A29" s="96"/>
      <c r="B29" s="95" t="s">
        <v>190</v>
      </c>
      <c r="C29" s="94">
        <f>SUM(C23:C28)</f>
        <v>6</v>
      </c>
      <c r="D29" s="94">
        <f>SUM(D23:D28)</f>
        <v>0</v>
      </c>
      <c r="E29" s="94">
        <f>SUM(E23:E28)</f>
        <v>0</v>
      </c>
    </row>
    <row r="31" spans="1:5" ht="27" customHeight="1">
      <c r="A31" s="117" t="s">
        <v>206</v>
      </c>
      <c r="B31" s="117"/>
      <c r="C31" s="117"/>
      <c r="D31" s="117"/>
      <c r="E31" s="117"/>
    </row>
    <row r="32" spans="1:5" ht="15">
      <c r="A32" s="116"/>
      <c r="B32" s="116"/>
      <c r="C32" s="116"/>
      <c r="D32" s="116"/>
      <c r="E32" s="116"/>
    </row>
    <row r="33" spans="1:5" ht="15">
      <c r="A33" s="115" t="s">
        <v>204</v>
      </c>
      <c r="B33" s="114" t="s">
        <v>203</v>
      </c>
      <c r="C33" s="113" t="s">
        <v>184</v>
      </c>
      <c r="D33" s="112"/>
      <c r="E33" s="112"/>
    </row>
    <row r="34" spans="1:5" ht="15.75">
      <c r="A34" s="111"/>
      <c r="B34" s="110"/>
      <c r="C34" s="109">
        <v>2014</v>
      </c>
      <c r="D34" s="109">
        <v>2015</v>
      </c>
      <c r="E34" s="108">
        <v>2016</v>
      </c>
    </row>
    <row r="35" spans="1:5" ht="15.75">
      <c r="A35" s="96" t="s">
        <v>202</v>
      </c>
      <c r="B35" s="103" t="s">
        <v>199</v>
      </c>
      <c r="C35" s="101">
        <v>18.3</v>
      </c>
      <c r="D35" s="101"/>
      <c r="E35" s="101"/>
    </row>
    <row r="36" spans="1:5" ht="15.75">
      <c r="A36" s="96" t="s">
        <v>200</v>
      </c>
      <c r="B36" s="99" t="s">
        <v>197</v>
      </c>
      <c r="C36" s="101">
        <v>33</v>
      </c>
      <c r="D36" s="101"/>
      <c r="E36" s="101"/>
    </row>
    <row r="37" spans="1:5" ht="15.75">
      <c r="A37" s="96" t="s">
        <v>198</v>
      </c>
      <c r="B37" s="99" t="s">
        <v>195</v>
      </c>
      <c r="C37" s="101">
        <v>11</v>
      </c>
      <c r="D37" s="101"/>
      <c r="E37" s="101"/>
    </row>
    <row r="38" spans="1:5" ht="15.75">
      <c r="A38" s="100" t="s">
        <v>196</v>
      </c>
      <c r="B38" s="99" t="s">
        <v>191</v>
      </c>
      <c r="C38" s="98">
        <v>11</v>
      </c>
      <c r="D38" s="98"/>
      <c r="E38" s="97"/>
    </row>
    <row r="39" spans="1:5" ht="15.75">
      <c r="A39" s="96"/>
      <c r="B39" s="95" t="s">
        <v>190</v>
      </c>
      <c r="C39" s="94">
        <f>SUM(C35:C38)</f>
        <v>73.3</v>
      </c>
      <c r="D39" s="94">
        <f>SUM(D35:D38)</f>
        <v>0</v>
      </c>
      <c r="E39" s="94">
        <f>SUM(E35:E38)</f>
        <v>0</v>
      </c>
    </row>
    <row r="41" spans="1:5" ht="70.5" customHeight="1">
      <c r="A41" s="117" t="s">
        <v>205</v>
      </c>
      <c r="B41" s="117"/>
      <c r="C41" s="117"/>
      <c r="D41" s="117"/>
      <c r="E41" s="117"/>
    </row>
    <row r="42" spans="1:5" ht="15">
      <c r="A42" s="116"/>
      <c r="B42" s="116"/>
      <c r="C42" s="116"/>
      <c r="D42" s="116"/>
      <c r="E42" s="116"/>
    </row>
    <row r="43" spans="1:5" ht="15">
      <c r="A43" s="115" t="s">
        <v>204</v>
      </c>
      <c r="B43" s="114" t="s">
        <v>203</v>
      </c>
      <c r="C43" s="113" t="s">
        <v>184</v>
      </c>
      <c r="D43" s="112"/>
      <c r="E43" s="112"/>
    </row>
    <row r="44" spans="1:5" ht="15.75">
      <c r="A44" s="111"/>
      <c r="B44" s="110"/>
      <c r="C44" s="109">
        <v>2014</v>
      </c>
      <c r="D44" s="109">
        <v>2015</v>
      </c>
      <c r="E44" s="108">
        <v>2016</v>
      </c>
    </row>
    <row r="45" spans="1:5" ht="15.75">
      <c r="A45" s="107" t="s">
        <v>202</v>
      </c>
      <c r="B45" s="106" t="s">
        <v>201</v>
      </c>
      <c r="C45" s="105">
        <v>108.4</v>
      </c>
      <c r="D45" s="105"/>
      <c r="E45" s="104"/>
    </row>
    <row r="46" spans="1:5" ht="15.75">
      <c r="A46" s="96" t="s">
        <v>200</v>
      </c>
      <c r="B46" s="103" t="s">
        <v>199</v>
      </c>
      <c r="C46" s="101">
        <v>19.6</v>
      </c>
      <c r="D46" s="101"/>
      <c r="E46" s="101"/>
    </row>
    <row r="47" spans="1:5" ht="15.75">
      <c r="A47" s="96" t="s">
        <v>198</v>
      </c>
      <c r="B47" s="99" t="s">
        <v>197</v>
      </c>
      <c r="C47" s="101">
        <v>50.7</v>
      </c>
      <c r="D47" s="101"/>
      <c r="E47" s="101"/>
    </row>
    <row r="48" spans="1:5" ht="15.75">
      <c r="A48" s="96" t="s">
        <v>196</v>
      </c>
      <c r="B48" s="99" t="s">
        <v>195</v>
      </c>
      <c r="C48" s="101">
        <v>15.7</v>
      </c>
      <c r="D48" s="101"/>
      <c r="E48" s="101"/>
    </row>
    <row r="49" spans="1:5" ht="15.75">
      <c r="A49" s="96" t="s">
        <v>194</v>
      </c>
      <c r="B49" s="102" t="s">
        <v>193</v>
      </c>
      <c r="C49" s="101">
        <v>55.8</v>
      </c>
      <c r="D49" s="101"/>
      <c r="E49" s="101"/>
    </row>
    <row r="50" spans="1:5" ht="15.75">
      <c r="A50" s="100" t="s">
        <v>192</v>
      </c>
      <c r="B50" s="99" t="s">
        <v>191</v>
      </c>
      <c r="C50" s="98">
        <v>20.8</v>
      </c>
      <c r="D50" s="98"/>
      <c r="E50" s="97"/>
    </row>
    <row r="51" spans="1:5" ht="15.75">
      <c r="A51" s="96"/>
      <c r="B51" s="95" t="s">
        <v>190</v>
      </c>
      <c r="C51" s="94">
        <f>SUM(C45:C50)</f>
        <v>271</v>
      </c>
      <c r="D51" s="94">
        <f>SUM(D45:D50)</f>
        <v>0</v>
      </c>
      <c r="E51" s="94">
        <f>SUM(E45:E50)</f>
        <v>0</v>
      </c>
    </row>
  </sheetData>
  <sheetProtection/>
  <mergeCells count="17">
    <mergeCell ref="A41:E41"/>
    <mergeCell ref="A43:A44"/>
    <mergeCell ref="B43:B44"/>
    <mergeCell ref="C43:E43"/>
    <mergeCell ref="A21:A22"/>
    <mergeCell ref="B21:B22"/>
    <mergeCell ref="C21:E21"/>
    <mergeCell ref="A31:E31"/>
    <mergeCell ref="A33:A34"/>
    <mergeCell ref="B33:B34"/>
    <mergeCell ref="C33:E33"/>
    <mergeCell ref="A5:E5"/>
    <mergeCell ref="A9:A10"/>
    <mergeCell ref="B9:B10"/>
    <mergeCell ref="C9:E9"/>
    <mergeCell ref="A7:E7"/>
    <mergeCell ref="A19:E19"/>
  </mergeCells>
  <printOptions/>
  <pageMargins left="1.1023622047244095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2013-11-13T14:08:27Z</cp:lastPrinted>
  <dcterms:created xsi:type="dcterms:W3CDTF">2012-11-10T11:59:30Z</dcterms:created>
  <dcterms:modified xsi:type="dcterms:W3CDTF">2013-12-24T08:10:56Z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